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AMDA\RESULTADOS DE VENTAS 2026\"/>
    </mc:Choice>
  </mc:AlternateContent>
  <xr:revisionPtr revIDLastSave="0" documentId="13_ncr:1_{04281836-D46E-42B9-88B3-BE22ED3EC7D1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COMPARATIVO ESTADOS" sheetId="1" state="hidden" r:id="rId1"/>
    <sheet name="COMPARATIVO POR MES Y MARCA OAX" sheetId="2" r:id="rId2"/>
    <sheet name=" ACUMULADO MPIO POR MARCA OAX" sheetId="9" r:id="rId3"/>
    <sheet name="ACUMULADO NACIONAL 2026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0" l="1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D15" i="2"/>
  <c r="E15" i="2"/>
  <c r="C15" i="2"/>
  <c r="G15" i="2"/>
  <c r="AI15" i="2"/>
  <c r="AJ15" i="2"/>
  <c r="AA15" i="2"/>
  <c r="AB15" i="2"/>
  <c r="AC15" i="2"/>
  <c r="AD15" i="2"/>
  <c r="AE15" i="2"/>
  <c r="AF15" i="2"/>
  <c r="AG15" i="2"/>
  <c r="AH15" i="2"/>
  <c r="P15" i="2"/>
  <c r="Q15" i="2"/>
  <c r="R15" i="2"/>
  <c r="S15" i="2"/>
  <c r="T15" i="2"/>
  <c r="U15" i="2"/>
  <c r="V15" i="2"/>
  <c r="W15" i="2"/>
  <c r="X15" i="2"/>
  <c r="Y15" i="2"/>
  <c r="Z15" i="2"/>
  <c r="F15" i="2"/>
  <c r="H15" i="2"/>
  <c r="I15" i="2"/>
  <c r="J15" i="2"/>
  <c r="K15" i="2"/>
  <c r="L15" i="2"/>
  <c r="M15" i="2"/>
  <c r="N15" i="2"/>
  <c r="O15" i="2"/>
</calcChain>
</file>

<file path=xl/sharedStrings.xml><?xml version="1.0" encoding="utf-8"?>
<sst xmlns="http://schemas.openxmlformats.org/spreadsheetml/2006/main" count="297" uniqueCount="144">
  <si>
    <t>Michoacán</t>
  </si>
  <si>
    <t xml:space="preserve">GUERRERO </t>
  </si>
  <si>
    <t>MES 2015</t>
  </si>
  <si>
    <t>Unidades vendidas</t>
  </si>
  <si>
    <t>% respecto al total Nacional</t>
  </si>
  <si>
    <t>MES 2016</t>
  </si>
  <si>
    <t>ENERO 2015</t>
  </si>
  <si>
    <t>ENERO 2016</t>
  </si>
  <si>
    <t>FEBRERO 2015</t>
  </si>
  <si>
    <t>FEBRERO 2016</t>
  </si>
  <si>
    <t>MARZO 2015</t>
  </si>
  <si>
    <t>MARZO 2016</t>
  </si>
  <si>
    <t>ABRIL 2015</t>
  </si>
  <si>
    <t>ABRIL 2016</t>
  </si>
  <si>
    <t>MAYO 2015</t>
  </si>
  <si>
    <t>MAYO 2016</t>
  </si>
  <si>
    <t>JUNIO 2015</t>
  </si>
  <si>
    <t>JUNIO 2016</t>
  </si>
  <si>
    <t>JULIO 2015</t>
  </si>
  <si>
    <t>JULIO 2016</t>
  </si>
  <si>
    <t>AGOSTO 2015</t>
  </si>
  <si>
    <t>2119</t>
  </si>
  <si>
    <t>1.9%</t>
  </si>
  <si>
    <t>AGOSTO 2016</t>
  </si>
  <si>
    <t>2.1%</t>
  </si>
  <si>
    <t>1.0%</t>
  </si>
  <si>
    <t xml:space="preserve">CHIAPAS </t>
  </si>
  <si>
    <t>OAXACA</t>
  </si>
  <si>
    <t>LUGAR NACIONAL</t>
  </si>
  <si>
    <t>1.8%</t>
  </si>
  <si>
    <t>1.5%</t>
  </si>
  <si>
    <t>1.4%</t>
  </si>
  <si>
    <t>MES</t>
  </si>
  <si>
    <t>FORD</t>
  </si>
  <si>
    <t>GENERAL MOTORS</t>
  </si>
  <si>
    <t>HONDA</t>
  </si>
  <si>
    <t>HYUNDAI</t>
  </si>
  <si>
    <t>KIA</t>
  </si>
  <si>
    <t>MAZDA</t>
  </si>
  <si>
    <t>NISSAN</t>
  </si>
  <si>
    <t>RENAULT</t>
  </si>
  <si>
    <t>SEAT</t>
  </si>
  <si>
    <t>SUZUKI</t>
  </si>
  <si>
    <t>TOYOTA</t>
  </si>
  <si>
    <t>VOLKSWAGEN</t>
  </si>
  <si>
    <t>ACURA</t>
  </si>
  <si>
    <t>INFINITI</t>
  </si>
  <si>
    <t>LINCOLN</t>
  </si>
  <si>
    <t>SUBARU</t>
  </si>
  <si>
    <t>SEPTIEMBRE  2015</t>
  </si>
  <si>
    <t>SEPTIEMBRE  2016</t>
  </si>
  <si>
    <t xml:space="preserve">TOTAL ACUMULADO </t>
  </si>
  <si>
    <t>Total Oaxaca</t>
  </si>
  <si>
    <t>Estado/Plaza</t>
  </si>
  <si>
    <t/>
  </si>
  <si>
    <t>Oaxaca</t>
  </si>
  <si>
    <t>MITSUBISHI MOTORS</t>
  </si>
  <si>
    <t>Estado</t>
  </si>
  <si>
    <t>% respecto al total</t>
  </si>
  <si>
    <t>Aguascalientes</t>
  </si>
  <si>
    <t>Baja California</t>
  </si>
  <si>
    <t>Edo. de México</t>
  </si>
  <si>
    <t>Baja California Sur</t>
  </si>
  <si>
    <t>Nuevo León</t>
  </si>
  <si>
    <t>Campeche</t>
  </si>
  <si>
    <t>Jalisco</t>
  </si>
  <si>
    <t>Chiapas</t>
  </si>
  <si>
    <t>Puebla</t>
  </si>
  <si>
    <t>Chihuahua</t>
  </si>
  <si>
    <t>Guanajuato</t>
  </si>
  <si>
    <t>Coahuila</t>
  </si>
  <si>
    <t>Veracruz</t>
  </si>
  <si>
    <t>Colima</t>
  </si>
  <si>
    <t>MEDIA NACIONAL</t>
  </si>
  <si>
    <t>Durango</t>
  </si>
  <si>
    <t>Tamaulipas</t>
  </si>
  <si>
    <t>Sinaloa</t>
  </si>
  <si>
    <t>Guerrero</t>
  </si>
  <si>
    <t>Hidalgo</t>
  </si>
  <si>
    <t>Querétaro</t>
  </si>
  <si>
    <t>Sonora</t>
  </si>
  <si>
    <t>Morelos</t>
  </si>
  <si>
    <t>San Luis Potosí</t>
  </si>
  <si>
    <t>Nayarit</t>
  </si>
  <si>
    <t>Yucatán</t>
  </si>
  <si>
    <t>Quintana Roo</t>
  </si>
  <si>
    <t>Tabasco</t>
  </si>
  <si>
    <t>Tlaxcala</t>
  </si>
  <si>
    <t>Zacatecas</t>
  </si>
  <si>
    <t>Otras Marcas</t>
  </si>
  <si>
    <t>Total</t>
  </si>
  <si>
    <t>Total República</t>
  </si>
  <si>
    <t>Lugar</t>
  </si>
  <si>
    <t>MERCEDES-BENZ (Otras Marcas)</t>
  </si>
  <si>
    <t>TOTAL</t>
  </si>
  <si>
    <t>JAC</t>
  </si>
  <si>
    <t>MINI</t>
  </si>
  <si>
    <t>AUDI</t>
  </si>
  <si>
    <t>BMW</t>
  </si>
  <si>
    <t>HEROICA CIUDAD DE HUAJUAPAN DE LEÓN</t>
  </si>
  <si>
    <t>NO CONURBADO</t>
  </si>
  <si>
    <t>OAXACA DE JUÁREZ</t>
  </si>
  <si>
    <t>SALINA CRUZ</t>
  </si>
  <si>
    <t>SAN ANTONIO DE LA CAL</t>
  </si>
  <si>
    <t>SAN JACINTO AMILPAS</t>
  </si>
  <si>
    <t>SAN JUAN BAUTISTA TUXTEPEC</t>
  </si>
  <si>
    <t>SANTA CRUZ XOXOCOTLÁN</t>
  </si>
  <si>
    <t>SANTA LUCÍA DEL CAMINO</t>
  </si>
  <si>
    <t>SANTA MARÍA ATZOMPA</t>
  </si>
  <si>
    <t>SANTA MARÍA COLOTEPEC</t>
  </si>
  <si>
    <t>SANTA MARÍA HUATULCO</t>
  </si>
  <si>
    <t>SANTIAGO PINOTEPA NACIONAL</t>
  </si>
  <si>
    <t>SANTO DOMINGO TEHUANTEPEC</t>
  </si>
  <si>
    <t>TLALIXTAC DE CABRERA</t>
  </si>
  <si>
    <t>MG</t>
  </si>
  <si>
    <t>MOTORNATION</t>
  </si>
  <si>
    <t>PORSCHE</t>
  </si>
  <si>
    <t>LEXUS</t>
  </si>
  <si>
    <t>RESUMEN DE COMPRADORES POR CIUDAD MODELO</t>
  </si>
  <si>
    <t>VOLVO</t>
  </si>
  <si>
    <t>JUCHITÁN DE ZARAGOZA</t>
  </si>
  <si>
    <t>SAN PEDRO MIXTEPEC</t>
  </si>
  <si>
    <t>Compradores plaza por estado</t>
  </si>
  <si>
    <t>ISUZU</t>
  </si>
  <si>
    <t>STELLANTIS</t>
  </si>
  <si>
    <t>GWM</t>
  </si>
  <si>
    <t xml:space="preserve">Var. % Anual </t>
  </si>
  <si>
    <t xml:space="preserve">Diferencia </t>
  </si>
  <si>
    <t>Fuente: Urban Science</t>
  </si>
  <si>
    <t>Nota: Se refiere a información de compradores. Las marcas Jaguar, Land Rover, Mercedes-Benz se reflejan en "Otras Marcas"</t>
  </si>
  <si>
    <t>La información de compradores se refiere a los registros de acuerdo a la plaza, ciudad o estado domicilio del comprador (cliente final).</t>
  </si>
  <si>
    <t>FOTON</t>
  </si>
  <si>
    <t>Las marcas con infomación disponible y que integran el presente reporte se despliegan en la hoja titulada "Resumen Marcas Estados" y "Resumen Marcas"</t>
  </si>
  <si>
    <t>GAC</t>
  </si>
  <si>
    <t>BESTUNE</t>
  </si>
  <si>
    <t>MARCAS DE LUJO</t>
  </si>
  <si>
    <t>RESUMEN DE LAS VENTAS MENSUALES POR MARCA EN OAXACA 2026</t>
  </si>
  <si>
    <t>RESTO</t>
  </si>
  <si>
    <t>ACUMULADO ANUAL DE COMPRADORES POR MPIO. DE ENERO A DICIEMBRE 2026</t>
  </si>
  <si>
    <t>Ciudad De México</t>
  </si>
  <si>
    <t>ACUMULADO DE COMPRADORES DE ENERO A ABRIL 2026</t>
  </si>
  <si>
    <t>ENERO A ABRIL 2025</t>
  </si>
  <si>
    <t>ENERO A ABRIL 2026</t>
  </si>
  <si>
    <t>A partir del reporte de enero 2026, se presenta la información detallada a nivel geográfico con una nueva agrupación, incorporándose una nueva agrupación denominada "Resto", que refleja la sumatoria de los municipios que el año previo tuvieron una compra menor a mil unidades y que no conforman parte de los municipios que concentran el 90% del mercado.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</si>
</sst>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409]0.0%"/>
    <numFmt numFmtId="165" formatCode="[$-10409]#,##0;\(#,##0\)"/>
    <numFmt numFmtId="166" formatCode="0.0%"/>
    <numFmt numFmtId="167" formatCode="#,##0_ ;[Red]\-#,##0\ 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name val="Tahoma"/>
      <family val="2"/>
    </font>
    <font>
      <b/>
      <sz val="16"/>
      <color theme="1"/>
      <name val="Calibri"/>
      <family val="2"/>
      <scheme val="minor"/>
    </font>
    <font>
      <sz val="11"/>
      <name val="Avenir Medium"/>
      <family val="2"/>
    </font>
    <font>
      <b/>
      <sz val="10"/>
      <color rgb="FF000000"/>
      <name val="Avenir Medium"/>
      <family val="2"/>
    </font>
    <font>
      <b/>
      <sz val="10"/>
      <color theme="0"/>
      <name val="Avenir Medium"/>
      <family val="2"/>
    </font>
    <font>
      <b/>
      <sz val="9"/>
      <name val="Avenir Medium"/>
      <family val="2"/>
    </font>
    <font>
      <sz val="9"/>
      <name val="Avenir Medium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Tahoma"/>
      <family val="2"/>
    </font>
    <font>
      <sz val="9"/>
      <name val="Avenir Book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E699"/>
        <bgColor rgb="FFFFE6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rgb="FF1A681B"/>
        <bgColor rgb="FFCCFFFF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17">
    <xf numFmtId="0" fontId="0" fillId="0" borderId="0"/>
    <xf numFmtId="0" fontId="1" fillId="0" borderId="0"/>
    <xf numFmtId="0" fontId="5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3" fillId="0" borderId="2" xfId="1" applyFont="1" applyBorder="1" applyAlignment="1" applyProtection="1">
      <alignment horizontal="center" vertical="top" wrapText="1"/>
      <protection locked="0"/>
    </xf>
    <xf numFmtId="164" fontId="3" fillId="0" borderId="2" xfId="1" applyNumberFormat="1" applyFont="1" applyBorder="1" applyAlignment="1" applyProtection="1">
      <alignment horizontal="center" vertical="top" wrapText="1"/>
      <protection locked="0"/>
    </xf>
    <xf numFmtId="0" fontId="6" fillId="0" borderId="2" xfId="2" applyFont="1" applyBorder="1" applyAlignment="1" applyProtection="1">
      <alignment horizontal="center" vertical="top" wrapText="1"/>
      <protection locked="0"/>
    </xf>
    <xf numFmtId="164" fontId="6" fillId="0" borderId="2" xfId="2" applyNumberFormat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6" fillId="0" borderId="2" xfId="2" applyFont="1" applyBorder="1" applyAlignment="1" applyProtection="1">
      <alignment horizontal="center" vertical="top" wrapText="1" readingOrder="1"/>
      <protection locked="0"/>
    </xf>
    <xf numFmtId="164" fontId="3" fillId="0" borderId="2" xfId="1" applyNumberFormat="1" applyFont="1" applyBorder="1" applyAlignment="1" applyProtection="1">
      <alignment horizontal="center" vertical="top" wrapText="1" readingOrder="1"/>
      <protection locked="0"/>
    </xf>
    <xf numFmtId="164" fontId="6" fillId="0" borderId="2" xfId="2" applyNumberFormat="1" applyFont="1" applyBorder="1" applyAlignment="1" applyProtection="1">
      <alignment horizontal="center" vertical="top" wrapText="1" readingOrder="1"/>
      <protection locked="0"/>
    </xf>
    <xf numFmtId="0" fontId="0" fillId="6" borderId="0" xfId="0" applyFill="1" applyAlignment="1">
      <alignment horizontal="center"/>
    </xf>
    <xf numFmtId="0" fontId="7" fillId="4" borderId="0" xfId="1" applyFont="1" applyFill="1" applyAlignment="1" applyProtection="1">
      <alignment horizontal="center" vertical="top" readingOrder="1"/>
      <protection locked="0"/>
    </xf>
    <xf numFmtId="0" fontId="7" fillId="7" borderId="0" xfId="1" applyFont="1" applyFill="1" applyAlignment="1" applyProtection="1">
      <alignment horizontal="center" vertical="top" readingOrder="1"/>
      <protection locked="0"/>
    </xf>
    <xf numFmtId="0" fontId="0" fillId="7" borderId="0" xfId="0" applyFill="1" applyAlignment="1">
      <alignment horizontal="center"/>
    </xf>
    <xf numFmtId="0" fontId="0" fillId="7" borderId="0" xfId="0" applyFill="1"/>
    <xf numFmtId="0" fontId="3" fillId="0" borderId="4" xfId="1" applyFont="1" applyBorder="1" applyAlignment="1" applyProtection="1">
      <alignment horizontal="center" vertical="top" wrapText="1"/>
      <protection locked="0"/>
    </xf>
    <xf numFmtId="0" fontId="0" fillId="0" borderId="6" xfId="0" applyBorder="1" applyAlignment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 readingOrder="1"/>
      <protection locked="0"/>
    </xf>
    <xf numFmtId="0" fontId="0" fillId="0" borderId="8" xfId="0" applyBorder="1" applyAlignment="1">
      <alignment horizontal="center" vertical="center" wrapText="1"/>
    </xf>
    <xf numFmtId="0" fontId="4" fillId="2" borderId="9" xfId="1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>
      <alignment horizontal="center" readingOrder="1"/>
    </xf>
    <xf numFmtId="49" fontId="0" fillId="0" borderId="2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2" borderId="5" xfId="1" applyFont="1" applyFill="1" applyBorder="1" applyAlignment="1" applyProtection="1">
      <alignment horizontal="left" vertical="center" wrapText="1"/>
      <protection locked="0"/>
    </xf>
    <xf numFmtId="49" fontId="2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0" fontId="7" fillId="7" borderId="0" xfId="1" applyFont="1" applyFill="1" applyAlignment="1" applyProtection="1">
      <alignment horizontal="left" vertical="top"/>
      <protection locked="0"/>
    </xf>
    <xf numFmtId="49" fontId="0" fillId="0" borderId="0" xfId="0" applyNumberFormat="1" applyAlignment="1">
      <alignment horizontal="left"/>
    </xf>
    <xf numFmtId="49" fontId="2" fillId="2" borderId="4" xfId="1" applyNumberFormat="1" applyFont="1" applyFill="1" applyBorder="1" applyAlignment="1" applyProtection="1">
      <alignment horizontal="left" vertical="center" wrapText="1"/>
      <protection locked="0"/>
    </xf>
    <xf numFmtId="0" fontId="7" fillId="4" borderId="3" xfId="1" applyFont="1" applyFill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164" fontId="6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164" fontId="5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>
      <alignment horizontal="center"/>
    </xf>
    <xf numFmtId="49" fontId="10" fillId="2" borderId="2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top" wrapText="1" readingOrder="1"/>
      <protection locked="0"/>
    </xf>
    <xf numFmtId="164" fontId="6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6" fillId="0" borderId="10" xfId="0" applyNumberFormat="1" applyFont="1" applyBorder="1" applyAlignment="1" applyProtection="1">
      <alignment horizontal="center" vertical="top" wrapText="1" readingOrder="1"/>
      <protection locked="0"/>
    </xf>
    <xf numFmtId="17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vertical="top" wrapText="1" readingOrder="1"/>
    </xf>
    <xf numFmtId="0" fontId="0" fillId="0" borderId="0" xfId="0" applyAlignment="1">
      <alignment horizontal="right"/>
    </xf>
    <xf numFmtId="0" fontId="13" fillId="0" borderId="2" xfId="0" applyFont="1" applyBorder="1" applyAlignment="1">
      <alignment vertical="top" wrapText="1" readingOrder="1"/>
    </xf>
    <xf numFmtId="0" fontId="15" fillId="0" borderId="0" xfId="0" applyFont="1"/>
    <xf numFmtId="0" fontId="15" fillId="7" borderId="0" xfId="0" applyFont="1" applyFill="1"/>
    <xf numFmtId="0" fontId="16" fillId="7" borderId="0" xfId="0" applyFont="1" applyFill="1" applyAlignment="1">
      <alignment vertical="top" wrapText="1" readingOrder="1"/>
    </xf>
    <xf numFmtId="0" fontId="17" fillId="7" borderId="0" xfId="0" applyFont="1" applyFill="1" applyAlignment="1">
      <alignment vertical="top" wrapText="1" readingOrder="1"/>
    </xf>
    <xf numFmtId="0" fontId="0" fillId="7" borderId="0" xfId="0" applyFill="1" applyAlignment="1">
      <alignment horizontal="center" vertical="top"/>
    </xf>
    <xf numFmtId="0" fontId="20" fillId="0" borderId="2" xfId="0" applyFont="1" applyBorder="1" applyAlignment="1">
      <alignment vertical="top" wrapText="1" readingOrder="1"/>
    </xf>
    <xf numFmtId="0" fontId="0" fillId="7" borderId="2" xfId="0" applyFill="1" applyBorder="1" applyAlignment="1">
      <alignment horizontal="center" vertical="top"/>
    </xf>
    <xf numFmtId="0" fontId="12" fillId="0" borderId="11" xfId="0" applyFont="1" applyBorder="1" applyAlignment="1">
      <alignment vertical="top" wrapText="1" readingOrder="1"/>
    </xf>
    <xf numFmtId="0" fontId="13" fillId="0" borderId="11" xfId="0" applyFont="1" applyBorder="1" applyAlignment="1">
      <alignment vertical="top" wrapText="1" readingOrder="1"/>
    </xf>
    <xf numFmtId="0" fontId="0" fillId="0" borderId="2" xfId="0" applyBorder="1"/>
    <xf numFmtId="17" fontId="0" fillId="0" borderId="13" xfId="0" applyNumberFormat="1" applyBorder="1" applyAlignment="1">
      <alignment horizontal="center"/>
    </xf>
    <xf numFmtId="0" fontId="8" fillId="11" borderId="1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21" fillId="2" borderId="10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vertical="top" wrapText="1" readingOrder="1"/>
    </xf>
    <xf numFmtId="0" fontId="12" fillId="7" borderId="11" xfId="0" applyFont="1" applyFill="1" applyBorder="1" applyAlignment="1">
      <alignment vertical="top" wrapText="1" readingOrder="1"/>
    </xf>
    <xf numFmtId="0" fontId="22" fillId="0" borderId="0" xfId="0" applyFont="1"/>
    <xf numFmtId="0" fontId="8" fillId="7" borderId="2" xfId="0" applyFont="1" applyFill="1" applyBorder="1" applyAlignment="1">
      <alignment horizontal="center"/>
    </xf>
    <xf numFmtId="0" fontId="23" fillId="0" borderId="0" xfId="14" applyFont="1" applyAlignment="1">
      <alignment horizontal="center" vertical="center"/>
    </xf>
    <xf numFmtId="0" fontId="23" fillId="12" borderId="0" xfId="14" applyFont="1" applyFill="1" applyAlignment="1">
      <alignment horizontal="center" vertical="center"/>
    </xf>
    <xf numFmtId="0" fontId="25" fillId="13" borderId="11" xfId="14" applyFont="1" applyFill="1" applyBorder="1" applyAlignment="1">
      <alignment horizontal="center" vertical="center" wrapText="1" readingOrder="1"/>
    </xf>
    <xf numFmtId="166" fontId="24" fillId="0" borderId="11" xfId="12" applyNumberFormat="1" applyFont="1" applyFill="1" applyBorder="1" applyAlignment="1">
      <alignment horizontal="right" vertical="center" wrapText="1" readingOrder="1"/>
    </xf>
    <xf numFmtId="3" fontId="24" fillId="0" borderId="11" xfId="7" applyNumberFormat="1" applyFont="1" applyFill="1" applyBorder="1" applyAlignment="1">
      <alignment horizontal="right" vertical="center" wrapText="1" readingOrder="1"/>
    </xf>
    <xf numFmtId="10" fontId="24" fillId="0" borderId="11" xfId="12" applyNumberFormat="1" applyFont="1" applyFill="1" applyBorder="1" applyAlignment="1">
      <alignment horizontal="right" vertical="center" wrapText="1" readingOrder="1"/>
    </xf>
    <xf numFmtId="167" fontId="24" fillId="0" borderId="11" xfId="7" applyNumberFormat="1" applyFont="1" applyFill="1" applyBorder="1" applyAlignment="1">
      <alignment horizontal="right" vertical="center" wrapText="1" readingOrder="1"/>
    </xf>
    <xf numFmtId="0" fontId="26" fillId="0" borderId="0" xfId="14" applyFont="1" applyAlignment="1">
      <alignment vertical="center"/>
    </xf>
    <xf numFmtId="165" fontId="23" fillId="0" borderId="0" xfId="14" applyNumberFormat="1" applyFont="1" applyAlignment="1">
      <alignment horizontal="center" vertical="center"/>
    </xf>
    <xf numFmtId="0" fontId="27" fillId="0" borderId="0" xfId="14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11" xfId="0" applyFont="1" applyBorder="1" applyAlignment="1">
      <alignment vertical="top" wrapText="1" readingOrder="1"/>
    </xf>
    <xf numFmtId="0" fontId="17" fillId="0" borderId="11" xfId="0" applyFont="1" applyBorder="1" applyAlignment="1">
      <alignment horizontal="center" vertical="top" wrapText="1" readingOrder="1"/>
    </xf>
    <xf numFmtId="0" fontId="29" fillId="0" borderId="11" xfId="0" applyFont="1" applyBorder="1" applyAlignment="1">
      <alignment vertical="top" wrapText="1" readingOrder="1"/>
    </xf>
    <xf numFmtId="0" fontId="30" fillId="0" borderId="11" xfId="0" applyFont="1" applyBorder="1" applyAlignment="1">
      <alignment horizontal="center" vertical="top" wrapText="1" readingOrder="1"/>
    </xf>
    <xf numFmtId="0" fontId="17" fillId="10" borderId="11" xfId="0" applyFont="1" applyFill="1" applyBorder="1" applyAlignment="1">
      <alignment vertical="top" wrapText="1" readingOrder="1"/>
    </xf>
    <xf numFmtId="0" fontId="16" fillId="0" borderId="11" xfId="0" applyFont="1" applyBorder="1" applyAlignment="1">
      <alignment vertical="top" wrapText="1" readingOrder="1"/>
    </xf>
    <xf numFmtId="1" fontId="12" fillId="0" borderId="2" xfId="0" applyNumberFormat="1" applyFont="1" applyBorder="1" applyAlignment="1">
      <alignment vertical="top" wrapText="1" readingOrder="1"/>
    </xf>
    <xf numFmtId="1" fontId="12" fillId="7" borderId="2" xfId="0" applyNumberFormat="1" applyFont="1" applyFill="1" applyBorder="1" applyAlignment="1">
      <alignment vertical="top" wrapText="1" readingOrder="1"/>
    </xf>
    <xf numFmtId="1" fontId="20" fillId="7" borderId="2" xfId="0" applyNumberFormat="1" applyFont="1" applyFill="1" applyBorder="1" applyAlignment="1">
      <alignment vertical="top" wrapText="1" readingOrder="1"/>
    </xf>
    <xf numFmtId="0" fontId="31" fillId="9" borderId="11" xfId="0" applyFont="1" applyFill="1" applyBorder="1" applyAlignment="1">
      <alignment vertical="top" wrapText="1" readingOrder="1"/>
    </xf>
    <xf numFmtId="0" fontId="15" fillId="7" borderId="0" xfId="0" applyFont="1" applyFill="1" applyAlignment="1">
      <alignment horizontal="center"/>
    </xf>
    <xf numFmtId="0" fontId="13" fillId="9" borderId="18" xfId="0" applyFont="1" applyFill="1" applyBorder="1" applyAlignment="1">
      <alignment horizontal="left" textRotation="90" wrapText="1" readingOrder="1"/>
    </xf>
    <xf numFmtId="0" fontId="13" fillId="10" borderId="18" xfId="0" applyFont="1" applyFill="1" applyBorder="1" applyAlignment="1">
      <alignment horizontal="left" textRotation="90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5" borderId="3" xfId="1" applyFont="1" applyFill="1" applyBorder="1" applyAlignment="1" applyProtection="1">
      <alignment horizontal="center" vertical="top" readingOrder="1"/>
      <protection locked="0"/>
    </xf>
    <xf numFmtId="0" fontId="7" fillId="5" borderId="0" xfId="1" applyFont="1" applyFill="1" applyAlignment="1" applyProtection="1">
      <alignment horizontal="center" vertical="top" readingOrder="1"/>
      <protection locked="0"/>
    </xf>
    <xf numFmtId="0" fontId="7" fillId="3" borderId="3" xfId="1" applyFont="1" applyFill="1" applyBorder="1" applyAlignment="1" applyProtection="1">
      <alignment horizontal="center" vertical="top" readingOrder="1"/>
      <protection locked="0"/>
    </xf>
    <xf numFmtId="0" fontId="7" fillId="3" borderId="0" xfId="1" applyFont="1" applyFill="1" applyAlignment="1" applyProtection="1">
      <alignment horizontal="center" vertical="top" readingOrder="1"/>
      <protection locked="0"/>
    </xf>
    <xf numFmtId="0" fontId="7" fillId="6" borderId="3" xfId="1" applyFont="1" applyFill="1" applyBorder="1" applyAlignment="1" applyProtection="1">
      <alignment horizontal="center" vertical="top" readingOrder="1"/>
      <protection locked="0"/>
    </xf>
    <xf numFmtId="0" fontId="7" fillId="6" borderId="0" xfId="1" applyFont="1" applyFill="1" applyAlignment="1" applyProtection="1">
      <alignment horizontal="center" vertical="top" readingOrder="1"/>
      <protection locked="0"/>
    </xf>
    <xf numFmtId="0" fontId="15" fillId="0" borderId="0" xfId="0" applyFont="1"/>
    <xf numFmtId="0" fontId="16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left" vertical="top" wrapText="1"/>
    </xf>
    <xf numFmtId="0" fontId="28" fillId="0" borderId="0" xfId="0" applyFont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17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13" fillId="7" borderId="2" xfId="0" applyFont="1" applyFill="1" applyBorder="1" applyAlignment="1">
      <alignment vertical="top" wrapText="1" readingOrder="1"/>
    </xf>
    <xf numFmtId="0" fontId="13" fillId="9" borderId="11" xfId="0" applyFont="1" applyFill="1" applyBorder="1" applyAlignment="1">
      <alignment horizontal="center" vertical="center" wrapText="1" readingOrder="1"/>
    </xf>
    <xf numFmtId="0" fontId="15" fillId="0" borderId="16" xfId="0" applyFont="1" applyBorder="1" applyAlignment="1">
      <alignment vertical="top" wrapText="1"/>
    </xf>
    <xf numFmtId="0" fontId="13" fillId="9" borderId="11" xfId="0" applyFont="1" applyFill="1" applyBorder="1" applyAlignment="1">
      <alignment horizontal="center" vertical="top" wrapText="1" readingOrder="1"/>
    </xf>
    <xf numFmtId="0" fontId="15" fillId="0" borderId="17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15" fillId="9" borderId="12" xfId="0" applyFont="1" applyFill="1" applyBorder="1" applyAlignment="1">
      <alignment vertical="top" wrapText="1"/>
    </xf>
    <xf numFmtId="0" fontId="13" fillId="8" borderId="19" xfId="0" applyFont="1" applyFill="1" applyBorder="1" applyAlignment="1">
      <alignment vertical="top" wrapText="1" readingOrder="1"/>
    </xf>
    <xf numFmtId="0" fontId="15" fillId="8" borderId="20" xfId="0" applyFont="1" applyFill="1" applyBorder="1" applyAlignment="1">
      <alignment vertical="top" wrapText="1"/>
    </xf>
    <xf numFmtId="0" fontId="15" fillId="8" borderId="12" xfId="0" applyFont="1" applyFill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3" fillId="8" borderId="2" xfId="0" applyFont="1" applyFill="1" applyBorder="1" applyAlignment="1">
      <alignment vertical="top" wrapText="1" readingOrder="1"/>
    </xf>
    <xf numFmtId="165" fontId="13" fillId="8" borderId="2" xfId="0" applyNumberFormat="1" applyFont="1" applyFill="1" applyBorder="1" applyAlignment="1">
      <alignment vertical="top" wrapText="1" readingOrder="1"/>
    </xf>
    <xf numFmtId="3" fontId="17" fillId="0" borderId="11" xfId="0" applyNumberFormat="1" applyFont="1" applyBorder="1" applyAlignment="1">
      <alignment horizontal="center" vertical="top" wrapText="1" readingOrder="1"/>
    </xf>
    <xf numFmtId="164" fontId="17" fillId="0" borderId="11" xfId="0" applyNumberFormat="1" applyFont="1" applyBorder="1" applyAlignment="1">
      <alignment horizontal="center" vertical="top" wrapText="1" readingOrder="1"/>
    </xf>
    <xf numFmtId="3" fontId="29" fillId="0" borderId="11" xfId="0" applyNumberFormat="1" applyFont="1" applyBorder="1" applyAlignment="1">
      <alignment horizontal="center" vertical="top" wrapText="1" readingOrder="1"/>
    </xf>
    <xf numFmtId="3" fontId="16" fillId="0" borderId="11" xfId="0" applyNumberFormat="1" applyFont="1" applyBorder="1" applyAlignment="1">
      <alignment horizontal="center" vertical="top" wrapText="1" readingOrder="1"/>
    </xf>
    <xf numFmtId="164" fontId="16" fillId="0" borderId="11" xfId="0" applyNumberFormat="1" applyFont="1" applyBorder="1" applyAlignment="1">
      <alignment horizontal="center" vertical="top" wrapText="1" readingOrder="1"/>
    </xf>
    <xf numFmtId="0" fontId="16" fillId="6" borderId="11" xfId="0" applyFont="1" applyFill="1" applyBorder="1" applyAlignment="1">
      <alignment vertical="top" wrapText="1" readingOrder="1"/>
    </xf>
    <xf numFmtId="3" fontId="16" fillId="6" borderId="11" xfId="0" applyNumberFormat="1" applyFont="1" applyFill="1" applyBorder="1" applyAlignment="1">
      <alignment horizontal="center" vertical="top" wrapText="1" readingOrder="1"/>
    </xf>
    <xf numFmtId="164" fontId="16" fillId="6" borderId="11" xfId="0" applyNumberFormat="1" applyFont="1" applyFill="1" applyBorder="1" applyAlignment="1">
      <alignment horizontal="center" vertical="top" wrapText="1" readingOrder="1"/>
    </xf>
    <xf numFmtId="166" fontId="24" fillId="6" borderId="11" xfId="12" applyNumberFormat="1" applyFont="1" applyFill="1" applyBorder="1" applyAlignment="1">
      <alignment horizontal="right" vertical="center" wrapText="1" readingOrder="1"/>
    </xf>
    <xf numFmtId="3" fontId="24" fillId="6" borderId="11" xfId="7" applyNumberFormat="1" applyFont="1" applyFill="1" applyBorder="1" applyAlignment="1">
      <alignment horizontal="right" vertical="center" wrapText="1" readingOrder="1"/>
    </xf>
    <xf numFmtId="0" fontId="18" fillId="6" borderId="0" xfId="0" applyFont="1" applyFill="1"/>
    <xf numFmtId="0" fontId="16" fillId="6" borderId="11" xfId="0" applyFont="1" applyFill="1" applyBorder="1" applyAlignment="1">
      <alignment horizontal="center" vertical="top" wrapText="1" readingOrder="1"/>
    </xf>
  </cellXfs>
  <cellStyles count="17">
    <cellStyle name="Comma 3 2" xfId="4" xr:uid="{00000000-0005-0000-0000-000000000000}"/>
    <cellStyle name="Millares 2" xfId="7" xr:uid="{00000000-0005-0000-0000-000001000000}"/>
    <cellStyle name="Millares 3" xfId="8" xr:uid="{00000000-0005-0000-0000-000002000000}"/>
    <cellStyle name="Millares 4" xfId="9" xr:uid="{00000000-0005-0000-0000-000003000000}"/>
    <cellStyle name="Millares 5" xfId="11" xr:uid="{00000000-0005-0000-0000-000004000000}"/>
    <cellStyle name="Millares 6" xfId="13" xr:uid="{00000000-0005-0000-0000-000005000000}"/>
    <cellStyle name="Millares 7" xfId="15" xr:uid="{13C51961-0E35-4B3B-9D58-5328E3D77F82}"/>
    <cellStyle name="Millares 8" xfId="16" xr:uid="{980368EB-FD7C-486A-B334-745B43A52A38}"/>
    <cellStyle name="Normal" xfId="0" builtinId="0"/>
    <cellStyle name="Normal 2" xfId="1" xr:uid="{00000000-0005-0000-0000-000007000000}"/>
    <cellStyle name="Normal 2 2" xfId="3" xr:uid="{00000000-0005-0000-0000-000008000000}"/>
    <cellStyle name="Normal 2 3" xfId="14" xr:uid="{00000000-0005-0000-0000-000009000000}"/>
    <cellStyle name="Normal 3" xfId="2" xr:uid="{00000000-0005-0000-0000-00000A000000}"/>
    <cellStyle name="Normal 4" xfId="5" xr:uid="{00000000-0005-0000-0000-00000B000000}"/>
    <cellStyle name="Normal 5" xfId="6" xr:uid="{00000000-0005-0000-0000-00000C000000}"/>
    <cellStyle name="Normal 6" xfId="10" xr:uid="{00000000-0005-0000-0000-00000D000000}"/>
    <cellStyle name="Porcentaje 2" xfId="12" xr:uid="{00000000-0005-0000-0000-00000E000000}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0</xdr:row>
      <xdr:rowOff>161925</xdr:rowOff>
    </xdr:from>
    <xdr:to>
      <xdr:col>1</xdr:col>
      <xdr:colOff>1221740</xdr:colOff>
      <xdr:row>2</xdr:row>
      <xdr:rowOff>94640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61925"/>
          <a:ext cx="926465" cy="751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22225</xdr:rowOff>
    </xdr:from>
    <xdr:to>
      <xdr:col>0</xdr:col>
      <xdr:colOff>1295400</xdr:colOff>
      <xdr:row>7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3497165-BF80-49CC-9BDA-FCB1B37918B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03225"/>
          <a:ext cx="120015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U28"/>
  <sheetViews>
    <sheetView topLeftCell="N1" workbookViewId="0">
      <selection activeCell="V14" sqref="V14"/>
    </sheetView>
  </sheetViews>
  <sheetFormatPr baseColWidth="10" defaultColWidth="11.42578125" defaultRowHeight="15"/>
  <cols>
    <col min="3" max="3" width="20.28515625" style="30" customWidth="1"/>
    <col min="4" max="4" width="12.5703125" style="1" customWidth="1"/>
    <col min="5" max="5" width="17.42578125" customWidth="1"/>
    <col min="6" max="6" width="7.85546875" style="1" customWidth="1"/>
    <col min="7" max="7" width="19.28515625" style="24" customWidth="1"/>
    <col min="8" max="8" width="10.42578125" style="1" customWidth="1"/>
    <col min="9" max="9" width="22" customWidth="1"/>
    <col min="10" max="10" width="19.140625" style="1" customWidth="1"/>
    <col min="13" max="13" width="17.85546875" style="24" customWidth="1"/>
    <col min="14" max="14" width="11.42578125" style="1"/>
    <col min="15" max="15" width="21.28515625" customWidth="1"/>
    <col min="16" max="16" width="11.42578125" style="1" customWidth="1"/>
    <col min="17" max="17" width="17.85546875" style="24" customWidth="1"/>
    <col min="18" max="18" width="11.42578125" style="1"/>
    <col min="19" max="19" width="19.85546875" customWidth="1"/>
    <col min="20" max="20" width="11.42578125" style="1"/>
    <col min="21" max="21" width="16.7109375" style="1" customWidth="1"/>
  </cols>
  <sheetData>
    <row r="3" spans="3:21" ht="24.75" customHeight="1">
      <c r="G3" s="32" t="s">
        <v>0</v>
      </c>
      <c r="H3" s="11"/>
      <c r="P3" s="94" t="s">
        <v>1</v>
      </c>
      <c r="Q3" s="95"/>
    </row>
    <row r="4" spans="3:21" ht="24.75" customHeight="1" thickBot="1">
      <c r="F4" s="12"/>
      <c r="G4" s="29"/>
      <c r="P4" s="12"/>
      <c r="Q4" s="29"/>
      <c r="R4" s="13"/>
      <c r="S4" s="14"/>
      <c r="T4" s="13"/>
    </row>
    <row r="5" spans="3:21" ht="37.5" customHeight="1" thickBot="1">
      <c r="C5" s="25" t="s">
        <v>2</v>
      </c>
      <c r="D5" s="16" t="s">
        <v>3</v>
      </c>
      <c r="E5" s="17" t="s">
        <v>4</v>
      </c>
      <c r="G5" s="25" t="s">
        <v>5</v>
      </c>
      <c r="H5" s="16" t="s">
        <v>3</v>
      </c>
      <c r="I5" s="17" t="s">
        <v>4</v>
      </c>
      <c r="M5" s="25" t="s">
        <v>2</v>
      </c>
      <c r="N5" s="18" t="s">
        <v>3</v>
      </c>
      <c r="O5" s="19" t="s">
        <v>4</v>
      </c>
      <c r="Q5" s="25" t="s">
        <v>5</v>
      </c>
      <c r="R5" s="18" t="s">
        <v>3</v>
      </c>
      <c r="S5" s="19" t="s">
        <v>4</v>
      </c>
    </row>
    <row r="6" spans="3:21">
      <c r="C6" s="31" t="s">
        <v>6</v>
      </c>
      <c r="D6" s="15">
        <v>2084</v>
      </c>
      <c r="E6" s="8">
        <v>2.0097013414000001E-2</v>
      </c>
      <c r="G6" s="27" t="s">
        <v>7</v>
      </c>
      <c r="H6" s="2">
        <v>2721</v>
      </c>
      <c r="I6" s="3">
        <v>2.2733158998400001E-2</v>
      </c>
      <c r="M6" s="26" t="s">
        <v>6</v>
      </c>
      <c r="N6" s="7">
        <v>1414</v>
      </c>
      <c r="O6" s="9">
        <v>1.3635881462299999E-2</v>
      </c>
      <c r="Q6" s="27" t="s">
        <v>7</v>
      </c>
      <c r="R6" s="7">
        <v>1344</v>
      </c>
      <c r="S6" s="9">
        <v>1.1228726826100001E-2</v>
      </c>
    </row>
    <row r="7" spans="3:21">
      <c r="C7" s="26" t="s">
        <v>8</v>
      </c>
      <c r="D7" s="4">
        <v>2002</v>
      </c>
      <c r="E7" s="9">
        <v>2.05211258943E-2</v>
      </c>
      <c r="G7" s="27" t="s">
        <v>9</v>
      </c>
      <c r="H7" s="4">
        <v>2451</v>
      </c>
      <c r="I7" s="5">
        <v>2.2126729920200001E-2</v>
      </c>
      <c r="M7" s="26" t="s">
        <v>8</v>
      </c>
      <c r="N7" s="7">
        <v>1161</v>
      </c>
      <c r="O7" s="9">
        <v>1.19006129686E-2</v>
      </c>
      <c r="Q7" s="27" t="s">
        <v>9</v>
      </c>
      <c r="R7" s="7">
        <v>1266</v>
      </c>
      <c r="S7" s="9">
        <v>1.1428984120300001E-2</v>
      </c>
    </row>
    <row r="8" spans="3:21">
      <c r="C8" s="26" t="s">
        <v>10</v>
      </c>
      <c r="D8" s="7">
        <v>2075</v>
      </c>
      <c r="E8" s="9">
        <v>1.9780554999399999E-2</v>
      </c>
      <c r="G8" s="27" t="s">
        <v>11</v>
      </c>
      <c r="H8" s="7">
        <v>2704</v>
      </c>
      <c r="I8" s="9">
        <v>2.31384025602E-2</v>
      </c>
      <c r="M8" s="26" t="s">
        <v>10</v>
      </c>
      <c r="N8" s="7">
        <v>1237</v>
      </c>
      <c r="O8" s="9">
        <v>1.1792070618900001E-2</v>
      </c>
      <c r="Q8" s="27" t="s">
        <v>11</v>
      </c>
      <c r="R8" s="7">
        <v>1373</v>
      </c>
      <c r="S8" s="9">
        <v>1.1748900412399999E-2</v>
      </c>
    </row>
    <row r="9" spans="3:21">
      <c r="C9" s="26" t="s">
        <v>12</v>
      </c>
      <c r="D9" s="7">
        <v>1957</v>
      </c>
      <c r="E9" s="9">
        <v>2.0643242159799999E-2</v>
      </c>
      <c r="G9" s="27" t="s">
        <v>13</v>
      </c>
      <c r="H9" s="7">
        <v>2780</v>
      </c>
      <c r="I9" s="9">
        <v>2.3478539938799999E-2</v>
      </c>
      <c r="M9" s="26" t="s">
        <v>12</v>
      </c>
      <c r="N9" s="7">
        <v>1144</v>
      </c>
      <c r="O9" s="9">
        <v>1.2067383255400001E-2</v>
      </c>
      <c r="Q9" s="27" t="s">
        <v>13</v>
      </c>
      <c r="R9" s="7">
        <v>1216</v>
      </c>
      <c r="S9" s="9">
        <v>1.02697498437E-2</v>
      </c>
    </row>
    <row r="10" spans="3:21">
      <c r="C10" s="26" t="s">
        <v>14</v>
      </c>
      <c r="D10" s="7">
        <v>2137</v>
      </c>
      <c r="E10" s="9">
        <v>2.09544728042E-2</v>
      </c>
      <c r="G10" s="27" t="s">
        <v>15</v>
      </c>
      <c r="H10" s="7">
        <v>2676</v>
      </c>
      <c r="I10" s="9">
        <v>2.2009474930900001E-2</v>
      </c>
      <c r="M10" s="26" t="s">
        <v>14</v>
      </c>
      <c r="N10" s="7">
        <v>1124</v>
      </c>
      <c r="O10" s="9">
        <v>1.1021444750500001E-2</v>
      </c>
      <c r="Q10" s="27" t="s">
        <v>15</v>
      </c>
      <c r="R10" s="7">
        <v>1143</v>
      </c>
      <c r="S10" s="9">
        <v>9.4009080142E-3</v>
      </c>
    </row>
    <row r="11" spans="3:21">
      <c r="C11" s="26" t="s">
        <v>16</v>
      </c>
      <c r="D11" s="7">
        <v>2042</v>
      </c>
      <c r="E11" s="9">
        <v>1.9103572798400002E-2</v>
      </c>
      <c r="G11" s="27" t="s">
        <v>17</v>
      </c>
      <c r="H11" s="7">
        <v>2840</v>
      </c>
      <c r="I11" s="9">
        <v>2.11091207753E-2</v>
      </c>
      <c r="M11" s="26" t="s">
        <v>16</v>
      </c>
      <c r="N11" s="7">
        <v>1148</v>
      </c>
      <c r="O11" s="9">
        <v>1.07399126212E-2</v>
      </c>
      <c r="Q11" s="27" t="s">
        <v>17</v>
      </c>
      <c r="R11" s="7">
        <v>1330</v>
      </c>
      <c r="S11" s="9">
        <v>9.8856093772000005E-3</v>
      </c>
    </row>
    <row r="12" spans="3:21">
      <c r="C12" s="26" t="s">
        <v>18</v>
      </c>
      <c r="D12" s="7">
        <v>2129</v>
      </c>
      <c r="E12" s="9">
        <v>1.9057422906500001E-2</v>
      </c>
      <c r="G12" s="27" t="s">
        <v>19</v>
      </c>
      <c r="H12" s="7">
        <v>2547</v>
      </c>
      <c r="I12" s="9">
        <v>1.93300142679E-2</v>
      </c>
      <c r="M12" s="26" t="s">
        <v>18</v>
      </c>
      <c r="N12" s="7">
        <v>1118</v>
      </c>
      <c r="O12" s="9">
        <v>1.0007608647E-2</v>
      </c>
      <c r="Q12" s="27" t="s">
        <v>19</v>
      </c>
      <c r="R12" s="7">
        <v>1183</v>
      </c>
      <c r="S12" s="9">
        <v>8.9781730973000004E-3</v>
      </c>
    </row>
    <row r="13" spans="3:21">
      <c r="C13" s="27" t="s">
        <v>20</v>
      </c>
      <c r="D13" s="21" t="s">
        <v>21</v>
      </c>
      <c r="E13" s="6" t="s">
        <v>22</v>
      </c>
      <c r="G13" s="27" t="s">
        <v>23</v>
      </c>
      <c r="H13" s="6">
        <v>2801</v>
      </c>
      <c r="I13" s="6" t="s">
        <v>24</v>
      </c>
      <c r="J13" s="10" t="s">
        <v>28</v>
      </c>
      <c r="M13" s="27" t="s">
        <v>20</v>
      </c>
      <c r="N13" s="6">
        <v>1110</v>
      </c>
      <c r="O13" s="6" t="s">
        <v>25</v>
      </c>
      <c r="Q13" s="27" t="s">
        <v>23</v>
      </c>
      <c r="R13" s="6">
        <v>1277</v>
      </c>
      <c r="S13" s="6" t="s">
        <v>25</v>
      </c>
      <c r="U13" s="10" t="s">
        <v>28</v>
      </c>
    </row>
    <row r="14" spans="3:21" ht="25.5">
      <c r="C14" s="27" t="s">
        <v>49</v>
      </c>
      <c r="D14" s="33">
        <v>2284</v>
      </c>
      <c r="E14" s="34">
        <v>2.0515768577799999E-2</v>
      </c>
      <c r="G14" s="27" t="s">
        <v>50</v>
      </c>
      <c r="H14" s="39">
        <v>2833</v>
      </c>
      <c r="I14" s="40">
        <v>2.1553068630500001E-2</v>
      </c>
      <c r="J14" s="6">
        <v>15</v>
      </c>
      <c r="M14" s="27" t="s">
        <v>49</v>
      </c>
      <c r="N14" s="33">
        <v>1233</v>
      </c>
      <c r="O14" s="34">
        <v>1.10752813732E-2</v>
      </c>
      <c r="Q14" s="27" t="s">
        <v>50</v>
      </c>
      <c r="R14" s="33">
        <v>1188</v>
      </c>
      <c r="S14" s="34">
        <v>9.0381382042999999E-3</v>
      </c>
      <c r="U14" s="6">
        <v>27</v>
      </c>
    </row>
    <row r="16" spans="3:21" ht="20.25" customHeight="1">
      <c r="G16" s="92" t="s">
        <v>26</v>
      </c>
      <c r="H16" s="93"/>
      <c r="P16" s="96" t="s">
        <v>27</v>
      </c>
      <c r="Q16" s="97"/>
    </row>
    <row r="17" spans="3:21" ht="15.75" thickBot="1"/>
    <row r="18" spans="3:21" ht="30.75" thickBot="1">
      <c r="C18" s="25" t="s">
        <v>2</v>
      </c>
      <c r="D18" s="18" t="s">
        <v>3</v>
      </c>
      <c r="E18" s="19" t="s">
        <v>4</v>
      </c>
      <c r="G18" s="25" t="s">
        <v>5</v>
      </c>
      <c r="H18" s="18" t="s">
        <v>3</v>
      </c>
      <c r="I18" s="19" t="s">
        <v>4</v>
      </c>
      <c r="M18" s="25" t="s">
        <v>2</v>
      </c>
      <c r="N18" s="18" t="s">
        <v>3</v>
      </c>
      <c r="O18" s="19" t="s">
        <v>4</v>
      </c>
      <c r="Q18" s="25" t="s">
        <v>5</v>
      </c>
      <c r="R18" s="18" t="s">
        <v>3</v>
      </c>
      <c r="S18" s="19" t="s">
        <v>4</v>
      </c>
      <c r="U18" s="10" t="s">
        <v>28</v>
      </c>
    </row>
    <row r="19" spans="3:21">
      <c r="C19" s="26" t="s">
        <v>6</v>
      </c>
      <c r="D19" s="7">
        <v>2094</v>
      </c>
      <c r="E19" s="9">
        <v>2.0193448219300001E-2</v>
      </c>
      <c r="G19" s="27" t="s">
        <v>7</v>
      </c>
      <c r="H19" s="7">
        <v>2117</v>
      </c>
      <c r="I19" s="9">
        <v>1.7686915692599999E-2</v>
      </c>
      <c r="M19" s="26" t="s">
        <v>6</v>
      </c>
      <c r="N19" s="7">
        <v>1778</v>
      </c>
      <c r="O19" s="9">
        <v>1.7146108373399999E-2</v>
      </c>
      <c r="Q19" s="27" t="s">
        <v>7</v>
      </c>
      <c r="R19" s="7">
        <v>2186</v>
      </c>
      <c r="S19" s="9">
        <v>1.8263390507300001E-2</v>
      </c>
      <c r="U19" s="6">
        <v>19</v>
      </c>
    </row>
    <row r="20" spans="3:21">
      <c r="C20" s="26" t="s">
        <v>8</v>
      </c>
      <c r="D20" s="7">
        <v>1871</v>
      </c>
      <c r="E20" s="9">
        <v>1.9178334939200001E-2</v>
      </c>
      <c r="G20" s="27" t="s">
        <v>9</v>
      </c>
      <c r="H20" s="7">
        <v>2041</v>
      </c>
      <c r="I20" s="9">
        <v>1.84254001498E-2</v>
      </c>
      <c r="M20" s="26" t="s">
        <v>8</v>
      </c>
      <c r="N20" s="7">
        <v>1542</v>
      </c>
      <c r="O20" s="9">
        <v>1.58059820824E-2</v>
      </c>
      <c r="Q20" s="27" t="s">
        <v>9</v>
      </c>
      <c r="R20" s="7">
        <v>1845</v>
      </c>
      <c r="S20" s="9">
        <v>1.66559839669E-2</v>
      </c>
      <c r="U20" s="6">
        <v>20</v>
      </c>
    </row>
    <row r="21" spans="3:21">
      <c r="C21" s="26" t="s">
        <v>10</v>
      </c>
      <c r="D21" s="7">
        <v>1930</v>
      </c>
      <c r="E21" s="9">
        <v>1.8398299348899999E-2</v>
      </c>
      <c r="G21" s="27" t="s">
        <v>11</v>
      </c>
      <c r="H21" s="7">
        <v>2061</v>
      </c>
      <c r="I21" s="9">
        <v>1.7636186270899998E-2</v>
      </c>
      <c r="M21" s="26" t="s">
        <v>10</v>
      </c>
      <c r="N21" s="7">
        <v>1696</v>
      </c>
      <c r="O21" s="9">
        <v>1.6167624712800002E-2</v>
      </c>
      <c r="Q21" s="27" t="s">
        <v>11</v>
      </c>
      <c r="R21" s="7">
        <v>2031</v>
      </c>
      <c r="S21" s="9">
        <v>1.7379473224800001E-2</v>
      </c>
      <c r="U21" s="6">
        <v>19</v>
      </c>
    </row>
    <row r="22" spans="3:21">
      <c r="C22" s="26" t="s">
        <v>12</v>
      </c>
      <c r="D22" s="7">
        <v>1719</v>
      </c>
      <c r="E22" s="9">
        <v>1.8132720118899999E-2</v>
      </c>
      <c r="G22" s="27" t="s">
        <v>13</v>
      </c>
      <c r="H22" s="7">
        <v>1973</v>
      </c>
      <c r="I22" s="9">
        <v>1.66630069422E-2</v>
      </c>
      <c r="M22" s="26" t="s">
        <v>12</v>
      </c>
      <c r="N22" s="7">
        <v>1415</v>
      </c>
      <c r="O22" s="9">
        <v>1.4926002890199999E-2</v>
      </c>
      <c r="Q22" s="27" t="s">
        <v>13</v>
      </c>
      <c r="R22" s="7">
        <v>1890</v>
      </c>
      <c r="S22" s="9">
        <v>1.59620289512E-2</v>
      </c>
      <c r="U22" s="6">
        <v>19</v>
      </c>
    </row>
    <row r="23" spans="3:21">
      <c r="C23" s="26" t="s">
        <v>14</v>
      </c>
      <c r="D23" s="7">
        <v>1910</v>
      </c>
      <c r="E23" s="9">
        <v>1.8728611631300001E-2</v>
      </c>
      <c r="G23" s="27" t="s">
        <v>15</v>
      </c>
      <c r="H23" s="7">
        <v>2022</v>
      </c>
      <c r="I23" s="9">
        <v>1.66304776944E-2</v>
      </c>
      <c r="M23" s="26" t="s">
        <v>14</v>
      </c>
      <c r="N23" s="7">
        <v>1707</v>
      </c>
      <c r="O23" s="9">
        <v>1.67380837982E-2</v>
      </c>
      <c r="Q23" s="27" t="s">
        <v>15</v>
      </c>
      <c r="R23" s="7">
        <v>1856</v>
      </c>
      <c r="S23" s="9">
        <v>1.52651664692E-2</v>
      </c>
      <c r="U23" s="6">
        <v>20</v>
      </c>
    </row>
    <row r="24" spans="3:21">
      <c r="C24" s="26" t="s">
        <v>16</v>
      </c>
      <c r="D24" s="7">
        <v>2082</v>
      </c>
      <c r="E24" s="9">
        <v>1.9477785781700001E-2</v>
      </c>
      <c r="G24" s="27" t="s">
        <v>17</v>
      </c>
      <c r="H24" s="7">
        <v>2173</v>
      </c>
      <c r="I24" s="9">
        <v>1.61514505087E-2</v>
      </c>
      <c r="M24" s="26" t="s">
        <v>16</v>
      </c>
      <c r="N24" s="7">
        <v>1573</v>
      </c>
      <c r="O24" s="9">
        <v>1.4715925568999999E-2</v>
      </c>
      <c r="Q24" s="27" t="s">
        <v>17</v>
      </c>
      <c r="R24" s="7">
        <v>1680</v>
      </c>
      <c r="S24" s="9">
        <v>1.24870855291E-2</v>
      </c>
      <c r="U24" s="6">
        <v>24</v>
      </c>
    </row>
    <row r="25" spans="3:21">
      <c r="C25" s="26" t="s">
        <v>18</v>
      </c>
      <c r="D25" s="7">
        <v>2076</v>
      </c>
      <c r="E25" s="9">
        <v>1.8583001387399999E-2</v>
      </c>
      <c r="G25" s="27" t="s">
        <v>19</v>
      </c>
      <c r="H25" s="7">
        <v>1883</v>
      </c>
      <c r="I25" s="9">
        <v>1.4290701557300001E-2</v>
      </c>
      <c r="M25" s="26" t="s">
        <v>18</v>
      </c>
      <c r="N25" s="7">
        <v>1624</v>
      </c>
      <c r="O25" s="9">
        <v>1.45369914514E-2</v>
      </c>
      <c r="Q25" s="27" t="s">
        <v>19</v>
      </c>
      <c r="R25" s="7">
        <v>1685</v>
      </c>
      <c r="S25" s="9">
        <v>1.27880149357E-2</v>
      </c>
      <c r="U25" s="6">
        <v>22</v>
      </c>
    </row>
    <row r="26" spans="3:21">
      <c r="C26" s="26" t="s">
        <v>20</v>
      </c>
      <c r="D26" s="7">
        <v>1988</v>
      </c>
      <c r="E26" s="6" t="s">
        <v>29</v>
      </c>
      <c r="G26" s="27" t="s">
        <v>23</v>
      </c>
      <c r="H26" s="6">
        <v>2017</v>
      </c>
      <c r="I26" s="6" t="s">
        <v>30</v>
      </c>
      <c r="J26" s="10" t="s">
        <v>28</v>
      </c>
      <c r="M26" s="26" t="s">
        <v>20</v>
      </c>
      <c r="N26" s="20">
        <v>1564</v>
      </c>
      <c r="O26" s="20" t="s">
        <v>31</v>
      </c>
      <c r="Q26" s="27" t="s">
        <v>23</v>
      </c>
      <c r="R26" s="6">
        <v>1863</v>
      </c>
      <c r="S26" s="6" t="s">
        <v>31</v>
      </c>
      <c r="U26" s="6">
        <v>22</v>
      </c>
    </row>
    <row r="27" spans="3:21" ht="25.5">
      <c r="C27" s="27" t="s">
        <v>49</v>
      </c>
      <c r="D27" s="33">
        <v>2091</v>
      </c>
      <c r="E27" s="34">
        <v>1.8782168168200001E-2</v>
      </c>
      <c r="G27" s="27" t="s">
        <v>49</v>
      </c>
      <c r="H27" s="33">
        <v>1960</v>
      </c>
      <c r="I27" s="41">
        <v>1.49114064651E-2</v>
      </c>
      <c r="J27" s="6">
        <v>19</v>
      </c>
      <c r="M27" s="27" t="s">
        <v>49</v>
      </c>
      <c r="N27" s="35">
        <v>1665</v>
      </c>
      <c r="O27" s="36">
        <v>1.4955671927299999E-2</v>
      </c>
      <c r="P27" s="37"/>
      <c r="Q27" s="38" t="s">
        <v>50</v>
      </c>
      <c r="R27" s="35">
        <v>1952</v>
      </c>
      <c r="S27" s="36">
        <v>1.48505435816E-2</v>
      </c>
      <c r="U27" s="6">
        <v>20</v>
      </c>
    </row>
    <row r="28" spans="3:21">
      <c r="M28" s="28"/>
    </row>
  </sheetData>
  <mergeCells count="3">
    <mergeCell ref="G16:H16"/>
    <mergeCell ref="P3:Q3"/>
    <mergeCell ref="P16:Q16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7"/>
  <sheetViews>
    <sheetView zoomScaleNormal="100" workbookViewId="0">
      <selection activeCell="C16" sqref="C16:AK16"/>
    </sheetView>
  </sheetViews>
  <sheetFormatPr baseColWidth="10" defaultColWidth="11.42578125" defaultRowHeight="15"/>
  <cols>
    <col min="2" max="2" width="27.7109375" style="1" customWidth="1"/>
    <col min="3" max="3" width="11.28515625" style="1" customWidth="1"/>
    <col min="4" max="4" width="10.140625" style="1" customWidth="1"/>
    <col min="15" max="15" width="11.42578125" style="44"/>
    <col min="28" max="28" width="11.42578125" style="14"/>
  </cols>
  <sheetData>
    <row r="1" spans="1:36" ht="21">
      <c r="F1" s="63" t="s">
        <v>136</v>
      </c>
    </row>
    <row r="2" spans="1:36" ht="63.75" customHeight="1">
      <c r="B2" s="60" t="s">
        <v>32</v>
      </c>
      <c r="C2" s="87" t="s">
        <v>134</v>
      </c>
      <c r="D2" s="87" t="s">
        <v>33</v>
      </c>
      <c r="E2" s="87" t="s">
        <v>131</v>
      </c>
      <c r="F2" s="87" t="s">
        <v>133</v>
      </c>
      <c r="G2" s="87" t="s">
        <v>34</v>
      </c>
      <c r="H2" s="87" t="s">
        <v>125</v>
      </c>
      <c r="I2" s="87" t="s">
        <v>35</v>
      </c>
      <c r="J2" s="87" t="s">
        <v>36</v>
      </c>
      <c r="K2" s="87" t="s">
        <v>123</v>
      </c>
      <c r="L2" s="87" t="s">
        <v>95</v>
      </c>
      <c r="M2" s="87" t="s">
        <v>37</v>
      </c>
      <c r="N2" s="87" t="s">
        <v>117</v>
      </c>
      <c r="O2" s="87" t="s">
        <v>38</v>
      </c>
      <c r="P2" s="87" t="s">
        <v>114</v>
      </c>
      <c r="Q2" s="87" t="s">
        <v>96</v>
      </c>
      <c r="R2" s="87" t="s">
        <v>56</v>
      </c>
      <c r="S2" s="87" t="s">
        <v>115</v>
      </c>
      <c r="T2" s="87" t="s">
        <v>39</v>
      </c>
      <c r="U2" s="87" t="s">
        <v>40</v>
      </c>
      <c r="V2" s="87" t="s">
        <v>41</v>
      </c>
      <c r="W2" s="87" t="s">
        <v>124</v>
      </c>
      <c r="X2" s="87" t="s">
        <v>42</v>
      </c>
      <c r="Y2" s="87" t="s">
        <v>43</v>
      </c>
      <c r="Z2" s="87" t="s">
        <v>44</v>
      </c>
      <c r="AA2" s="87" t="s">
        <v>45</v>
      </c>
      <c r="AB2" s="87" t="s">
        <v>97</v>
      </c>
      <c r="AC2" s="87" t="s">
        <v>98</v>
      </c>
      <c r="AD2" s="87" t="s">
        <v>46</v>
      </c>
      <c r="AE2" s="87" t="s">
        <v>47</v>
      </c>
      <c r="AF2" s="88" t="s">
        <v>93</v>
      </c>
      <c r="AG2" s="87" t="s">
        <v>116</v>
      </c>
      <c r="AH2" s="87" t="s">
        <v>48</v>
      </c>
      <c r="AI2" s="87" t="s">
        <v>119</v>
      </c>
      <c r="AJ2" s="89" t="s">
        <v>94</v>
      </c>
    </row>
    <row r="3" spans="1:36" ht="33" customHeight="1">
      <c r="B3" s="42">
        <v>46023</v>
      </c>
      <c r="C3" s="42"/>
      <c r="D3" s="43">
        <v>56</v>
      </c>
      <c r="E3" s="43"/>
      <c r="F3" s="43">
        <v>3</v>
      </c>
      <c r="G3" s="43">
        <v>303</v>
      </c>
      <c r="H3" s="43">
        <v>20</v>
      </c>
      <c r="I3" s="43">
        <v>55</v>
      </c>
      <c r="J3" s="43">
        <v>88</v>
      </c>
      <c r="K3" s="43"/>
      <c r="L3" s="43">
        <v>93</v>
      </c>
      <c r="M3" s="43">
        <v>157</v>
      </c>
      <c r="N3" s="43"/>
      <c r="O3" s="43">
        <v>101</v>
      </c>
      <c r="P3" s="43">
        <v>62</v>
      </c>
      <c r="Q3" s="43">
        <v>4</v>
      </c>
      <c r="R3" s="43">
        <v>43</v>
      </c>
      <c r="S3" s="43"/>
      <c r="T3" s="43">
        <v>673</v>
      </c>
      <c r="U3" s="43">
        <v>59</v>
      </c>
      <c r="V3" s="43">
        <v>43</v>
      </c>
      <c r="W3" s="43">
        <v>136</v>
      </c>
      <c r="X3" s="43">
        <v>54</v>
      </c>
      <c r="Y3" s="43">
        <v>237</v>
      </c>
      <c r="Z3" s="43">
        <v>181</v>
      </c>
      <c r="AA3" s="43"/>
      <c r="AB3" s="43">
        <v>9</v>
      </c>
      <c r="AC3" s="43">
        <v>13</v>
      </c>
      <c r="AD3" s="43"/>
      <c r="AE3" s="43"/>
      <c r="AF3" s="43"/>
      <c r="AG3" s="43"/>
      <c r="AH3" s="43">
        <v>10</v>
      </c>
      <c r="AI3" s="43">
        <v>3</v>
      </c>
      <c r="AJ3" s="45">
        <v>2403</v>
      </c>
    </row>
    <row r="4" spans="1:36" s="1" customFormat="1" ht="27.75" customHeight="1">
      <c r="B4" s="56">
        <v>46054</v>
      </c>
      <c r="C4" s="42"/>
      <c r="D4" s="43">
        <v>43</v>
      </c>
      <c r="E4" s="43"/>
      <c r="F4" s="43">
        <v>2</v>
      </c>
      <c r="G4" s="43">
        <v>270</v>
      </c>
      <c r="H4" s="43">
        <v>15</v>
      </c>
      <c r="I4" s="43">
        <v>44</v>
      </c>
      <c r="J4" s="43">
        <v>69</v>
      </c>
      <c r="K4" s="43"/>
      <c r="L4" s="43">
        <v>94</v>
      </c>
      <c r="M4" s="43">
        <v>149</v>
      </c>
      <c r="N4" s="43"/>
      <c r="O4" s="43">
        <v>100</v>
      </c>
      <c r="P4" s="43">
        <v>60</v>
      </c>
      <c r="Q4" s="43">
        <v>4</v>
      </c>
      <c r="R4" s="43">
        <v>47</v>
      </c>
      <c r="S4" s="43"/>
      <c r="T4" s="43">
        <v>558</v>
      </c>
      <c r="U4" s="43">
        <v>36</v>
      </c>
      <c r="V4" s="43">
        <v>44</v>
      </c>
      <c r="W4" s="43">
        <v>134</v>
      </c>
      <c r="X4" s="43">
        <v>52</v>
      </c>
      <c r="Y4" s="43">
        <v>176</v>
      </c>
      <c r="Z4" s="43">
        <v>192</v>
      </c>
      <c r="AA4" s="43"/>
      <c r="AB4" s="43">
        <v>9</v>
      </c>
      <c r="AC4" s="43">
        <v>20</v>
      </c>
      <c r="AD4" s="43"/>
      <c r="AE4" s="43"/>
      <c r="AF4" s="43"/>
      <c r="AG4" s="43">
        <v>1</v>
      </c>
      <c r="AH4" s="43">
        <v>8</v>
      </c>
      <c r="AI4" s="43">
        <v>7</v>
      </c>
      <c r="AJ4" s="45">
        <v>2134</v>
      </c>
    </row>
    <row r="5" spans="1:36" ht="28.5" customHeight="1">
      <c r="B5" s="42">
        <v>46082</v>
      </c>
      <c r="C5" s="43"/>
      <c r="D5" s="43">
        <v>55</v>
      </c>
      <c r="E5" s="43"/>
      <c r="F5" s="43">
        <v>4</v>
      </c>
      <c r="G5" s="43">
        <v>292</v>
      </c>
      <c r="H5" s="43">
        <v>21</v>
      </c>
      <c r="I5" s="43">
        <v>49</v>
      </c>
      <c r="J5" s="43">
        <v>93</v>
      </c>
      <c r="K5" s="43"/>
      <c r="L5" s="43">
        <v>61</v>
      </c>
      <c r="M5" s="43">
        <v>144</v>
      </c>
      <c r="N5" s="43"/>
      <c r="O5" s="43">
        <v>89</v>
      </c>
      <c r="P5" s="43">
        <v>64</v>
      </c>
      <c r="Q5" s="43">
        <v>6</v>
      </c>
      <c r="R5" s="43">
        <v>61</v>
      </c>
      <c r="S5" s="43"/>
      <c r="T5" s="43">
        <v>538</v>
      </c>
      <c r="U5" s="43">
        <v>34</v>
      </c>
      <c r="V5" s="43">
        <v>31</v>
      </c>
      <c r="W5" s="43">
        <v>127</v>
      </c>
      <c r="X5" s="43">
        <v>44</v>
      </c>
      <c r="Y5" s="43">
        <v>205</v>
      </c>
      <c r="Z5" s="43">
        <v>198</v>
      </c>
      <c r="AA5" s="43">
        <v>1</v>
      </c>
      <c r="AB5" s="43">
        <v>6</v>
      </c>
      <c r="AC5" s="43">
        <v>16</v>
      </c>
      <c r="AD5" s="43"/>
      <c r="AE5" s="43">
        <v>1</v>
      </c>
      <c r="AF5" s="43"/>
      <c r="AG5" s="43">
        <v>1</v>
      </c>
      <c r="AH5" s="43">
        <v>10</v>
      </c>
      <c r="AI5" s="43">
        <v>4</v>
      </c>
      <c r="AJ5" s="45">
        <v>2155</v>
      </c>
    </row>
    <row r="6" spans="1:36" ht="30.75" customHeight="1">
      <c r="B6" s="104">
        <v>46113</v>
      </c>
      <c r="C6" s="61">
        <v>2</v>
      </c>
      <c r="D6" s="61">
        <v>38</v>
      </c>
      <c r="E6" s="105"/>
      <c r="F6" s="61">
        <v>5</v>
      </c>
      <c r="G6" s="61">
        <v>237</v>
      </c>
      <c r="H6" s="61">
        <v>14</v>
      </c>
      <c r="I6" s="61">
        <v>34</v>
      </c>
      <c r="J6" s="61">
        <v>104</v>
      </c>
      <c r="K6" s="61"/>
      <c r="L6" s="61">
        <v>86</v>
      </c>
      <c r="M6" s="61">
        <v>151</v>
      </c>
      <c r="N6" s="61"/>
      <c r="O6" s="61">
        <v>91</v>
      </c>
      <c r="P6" s="61">
        <v>32</v>
      </c>
      <c r="Q6" s="61">
        <v>4</v>
      </c>
      <c r="R6" s="61">
        <v>46</v>
      </c>
      <c r="S6" s="61"/>
      <c r="T6" s="61">
        <v>456</v>
      </c>
      <c r="U6" s="61">
        <v>54</v>
      </c>
      <c r="V6" s="61">
        <v>25</v>
      </c>
      <c r="W6" s="61">
        <v>112</v>
      </c>
      <c r="X6" s="61">
        <v>30</v>
      </c>
      <c r="Y6" s="61">
        <v>252</v>
      </c>
      <c r="Z6" s="61">
        <v>174</v>
      </c>
      <c r="AA6" s="61"/>
      <c r="AB6" s="61">
        <v>9</v>
      </c>
      <c r="AC6" s="61">
        <v>15</v>
      </c>
      <c r="AD6" s="61"/>
      <c r="AE6" s="61"/>
      <c r="AF6" s="61"/>
      <c r="AG6" s="61">
        <v>1</v>
      </c>
      <c r="AH6" s="61">
        <v>8</v>
      </c>
      <c r="AI6" s="61">
        <v>3</v>
      </c>
      <c r="AJ6" s="106">
        <v>1983</v>
      </c>
    </row>
    <row r="7" spans="1:36" ht="31.7" customHeight="1">
      <c r="B7" s="42">
        <v>46143</v>
      </c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</row>
    <row r="8" spans="1:36" ht="29.25" customHeight="1">
      <c r="B8" s="56">
        <v>46174</v>
      </c>
      <c r="C8" s="43"/>
      <c r="D8" s="51"/>
      <c r="E8" s="43"/>
      <c r="F8" s="43"/>
      <c r="G8" s="43"/>
      <c r="H8" s="43"/>
      <c r="I8" s="43"/>
      <c r="J8" s="43"/>
      <c r="K8" s="43"/>
      <c r="L8" s="43"/>
      <c r="M8" s="43"/>
      <c r="N8" s="55"/>
      <c r="O8" s="43"/>
      <c r="P8" s="43"/>
      <c r="Q8" s="43"/>
      <c r="R8" s="43"/>
      <c r="S8" s="43"/>
      <c r="T8" s="43"/>
      <c r="U8" s="43"/>
      <c r="V8" s="43"/>
      <c r="W8" s="51"/>
      <c r="X8" s="43"/>
      <c r="Y8" s="43"/>
      <c r="Z8" s="43"/>
      <c r="AA8" s="43"/>
      <c r="AB8" s="43"/>
      <c r="AC8" s="43"/>
      <c r="AD8" s="51"/>
      <c r="AE8" s="43"/>
      <c r="AF8" s="43"/>
      <c r="AG8" s="51"/>
      <c r="AH8" s="51"/>
      <c r="AI8" s="51"/>
      <c r="AJ8" s="43"/>
    </row>
    <row r="9" spans="1:36" ht="31.7" customHeight="1">
      <c r="B9" s="42">
        <v>46204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5"/>
      <c r="O9" s="51"/>
      <c r="P9" s="51"/>
      <c r="Q9" s="51"/>
      <c r="R9" s="51"/>
      <c r="S9" s="51"/>
      <c r="T9" s="51"/>
      <c r="U9" s="51"/>
      <c r="V9" s="51"/>
      <c r="W9" s="55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s="22" customFormat="1" ht="28.9" customHeight="1">
      <c r="A10" s="23"/>
      <c r="B10" s="56">
        <v>46235</v>
      </c>
      <c r="C10" s="43"/>
      <c r="E10" s="43"/>
      <c r="F10" s="43"/>
      <c r="G10" s="58"/>
      <c r="H10" s="43"/>
      <c r="I10" s="43"/>
      <c r="J10" s="43"/>
      <c r="K10" s="43"/>
      <c r="L10" s="43"/>
      <c r="M10" s="43"/>
      <c r="N10" s="58"/>
      <c r="O10" s="43"/>
      <c r="P10" s="43"/>
      <c r="Q10" s="43"/>
      <c r="R10" s="61"/>
      <c r="S10" s="61"/>
      <c r="T10" s="61"/>
      <c r="U10" s="61"/>
      <c r="V10" s="61"/>
      <c r="W10" s="64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</row>
    <row r="11" spans="1:36" s="50" customFormat="1" ht="30.2" customHeight="1">
      <c r="B11" s="42">
        <v>46266</v>
      </c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52"/>
      <c r="O11" s="43"/>
      <c r="P11" s="43"/>
      <c r="Q11" s="43"/>
      <c r="R11" s="43"/>
      <c r="S11" s="43"/>
      <c r="T11" s="43"/>
      <c r="U11" s="43"/>
      <c r="V11" s="43"/>
      <c r="W11" s="52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2"/>
    </row>
    <row r="12" spans="1:36" s="23" customFormat="1" ht="30.2" customHeight="1">
      <c r="B12" s="56">
        <v>46296</v>
      </c>
      <c r="C12" s="61"/>
      <c r="D12" s="82"/>
      <c r="E12" s="43"/>
      <c r="F12" s="82"/>
      <c r="G12" s="43"/>
      <c r="H12" s="43"/>
      <c r="I12" s="43"/>
      <c r="J12" s="43"/>
      <c r="K12" s="43"/>
      <c r="L12" s="82"/>
      <c r="M12" s="43"/>
      <c r="N12" s="43"/>
      <c r="O12" s="43"/>
      <c r="P12" s="43"/>
      <c r="Q12" s="43"/>
      <c r="R12" s="43"/>
      <c r="S12" s="43"/>
      <c r="T12" s="43"/>
      <c r="U12" s="82"/>
      <c r="V12" s="43"/>
      <c r="W12" s="82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</row>
    <row r="13" spans="1:36" s="23" customFormat="1" ht="30.2" customHeight="1">
      <c r="B13" s="42">
        <v>46327</v>
      </c>
      <c r="C13" s="61"/>
      <c r="D13" s="52"/>
      <c r="E13" s="61"/>
      <c r="F13" s="84"/>
      <c r="G13" s="61"/>
      <c r="H13" s="61"/>
      <c r="I13" s="61"/>
      <c r="J13" s="61"/>
      <c r="K13" s="61"/>
      <c r="L13" s="84"/>
      <c r="M13" s="61"/>
      <c r="N13" s="52"/>
      <c r="O13" s="61"/>
      <c r="P13" s="61"/>
      <c r="Q13" s="61"/>
      <c r="R13" s="61"/>
      <c r="S13" s="61"/>
      <c r="T13" s="61"/>
      <c r="U13" s="84"/>
      <c r="V13" s="61"/>
      <c r="W13" s="5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</row>
    <row r="14" spans="1:36" s="23" customFormat="1" ht="30.2" customHeight="1">
      <c r="B14" s="56">
        <v>46357</v>
      </c>
      <c r="C14" s="61"/>
      <c r="D14" s="52"/>
      <c r="E14" s="61"/>
      <c r="F14" s="83"/>
      <c r="G14" s="61"/>
      <c r="H14" s="61"/>
      <c r="I14" s="61"/>
      <c r="J14" s="61"/>
      <c r="K14" s="61"/>
      <c r="L14" s="83"/>
      <c r="M14" s="61"/>
      <c r="N14" s="52"/>
      <c r="O14" s="61"/>
      <c r="P14" s="61"/>
      <c r="Q14" s="61"/>
      <c r="R14" s="61"/>
      <c r="S14" s="61"/>
      <c r="T14" s="61"/>
      <c r="U14" s="83"/>
      <c r="V14" s="61"/>
      <c r="W14" s="52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83"/>
      <c r="AJ14" s="61"/>
    </row>
    <row r="15" spans="1:36" ht="28.5" customHeight="1">
      <c r="A15" s="44"/>
      <c r="B15" s="57" t="s">
        <v>51</v>
      </c>
      <c r="C15" s="59">
        <f>SUM(C3:C14)</f>
        <v>2</v>
      </c>
      <c r="D15" s="59">
        <f>SUM(D3:D14)</f>
        <v>192</v>
      </c>
      <c r="E15" s="59">
        <f>SUM(E3:E14)</f>
        <v>0</v>
      </c>
      <c r="F15" s="59">
        <f t="shared" ref="F15:M15" si="0">SUM(F3:F14)</f>
        <v>14</v>
      </c>
      <c r="G15" s="59">
        <f>SUM(G3:G14)</f>
        <v>1102</v>
      </c>
      <c r="H15" s="59">
        <f t="shared" si="0"/>
        <v>70</v>
      </c>
      <c r="I15" s="59">
        <f t="shared" si="0"/>
        <v>182</v>
      </c>
      <c r="J15" s="59">
        <f t="shared" si="0"/>
        <v>354</v>
      </c>
      <c r="K15" s="59">
        <f t="shared" si="0"/>
        <v>0</v>
      </c>
      <c r="L15" s="59">
        <f t="shared" si="0"/>
        <v>334</v>
      </c>
      <c r="M15" s="59">
        <f t="shared" si="0"/>
        <v>601</v>
      </c>
      <c r="N15" s="59">
        <f>SUM(N3:N14)</f>
        <v>0</v>
      </c>
      <c r="O15" s="59">
        <f>SUM(O3:O14)</f>
        <v>381</v>
      </c>
      <c r="P15" s="59">
        <f>SUM(P3:P14)</f>
        <v>218</v>
      </c>
      <c r="Q15" s="59">
        <f t="shared" ref="Q15" si="1">SUM(Q3:Q14)</f>
        <v>18</v>
      </c>
      <c r="R15" s="59">
        <f t="shared" ref="R15" si="2">SUM(R3:R14)</f>
        <v>197</v>
      </c>
      <c r="S15" s="59">
        <f t="shared" ref="S15" si="3">SUM(S3:S14)</f>
        <v>0</v>
      </c>
      <c r="T15" s="59">
        <f>SUM(T3:T14)</f>
        <v>2225</v>
      </c>
      <c r="U15" s="59">
        <f t="shared" ref="U15" si="4">SUM(U3:U14)</f>
        <v>183</v>
      </c>
      <c r="V15" s="59">
        <f t="shared" ref="V15" si="5">SUM(V3:V14)</f>
        <v>143</v>
      </c>
      <c r="W15" s="59">
        <f t="shared" ref="W15" si="6">SUM(W3:W14)</f>
        <v>509</v>
      </c>
      <c r="X15" s="59">
        <f t="shared" ref="X15" si="7">SUM(X3:X14)</f>
        <v>180</v>
      </c>
      <c r="Y15" s="59">
        <f t="shared" ref="Y15" si="8">SUM(Y3:Y14)</f>
        <v>870</v>
      </c>
      <c r="Z15" s="59">
        <f t="shared" ref="Z15" si="9">SUM(Z3:Z14)</f>
        <v>745</v>
      </c>
      <c r="AA15" s="59">
        <f t="shared" ref="AA15" si="10">SUM(AA3:AA14)</f>
        <v>1</v>
      </c>
      <c r="AB15" s="59">
        <f t="shared" ref="AB15" si="11">SUM(AB3:AB14)</f>
        <v>33</v>
      </c>
      <c r="AC15" s="59">
        <f t="shared" ref="AC15" si="12">SUM(AC3:AC14)</f>
        <v>64</v>
      </c>
      <c r="AD15" s="59">
        <f t="shared" ref="AD15" si="13">SUM(AD3:AD14)</f>
        <v>0</v>
      </c>
      <c r="AE15" s="59">
        <f t="shared" ref="AE15" si="14">SUM(AE3:AE14)</f>
        <v>1</v>
      </c>
      <c r="AF15" s="59">
        <f t="shared" ref="AF15" si="15">SUM(AF3:AF14)</f>
        <v>0</v>
      </c>
      <c r="AG15" s="59">
        <f t="shared" ref="AG15" si="16">SUM(AG3:AG14)</f>
        <v>3</v>
      </c>
      <c r="AH15" s="59">
        <f>SUM(AH3:AH14)</f>
        <v>36</v>
      </c>
      <c r="AI15" s="59">
        <f t="shared" ref="AI15" si="17">SUM(AI3:AI14)</f>
        <v>17</v>
      </c>
      <c r="AJ15" s="59">
        <f t="shared" ref="AJ15" si="18">SUM(AJ3:AJ14)</f>
        <v>8675</v>
      </c>
    </row>
    <row r="16" spans="1:36"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U16" s="53"/>
      <c r="V16" s="53"/>
      <c r="W16" s="53"/>
      <c r="X16" s="53"/>
      <c r="Y16" s="53"/>
      <c r="Z16" s="62"/>
      <c r="AA16" s="53"/>
      <c r="AB16" s="53"/>
      <c r="AC16" s="53"/>
      <c r="AD16" s="53"/>
      <c r="AE16" s="53"/>
      <c r="AF16" s="53"/>
      <c r="AG16" s="53"/>
      <c r="AH16" s="53"/>
      <c r="AI16" s="53"/>
      <c r="AJ16" s="54"/>
    </row>
    <row r="17" spans="26:36">
      <c r="Z17" s="14"/>
      <c r="AB17"/>
      <c r="AJ17" s="1"/>
    </row>
    <row r="18" spans="26:36">
      <c r="Z18" s="14"/>
      <c r="AB18"/>
      <c r="AJ18" s="1"/>
    </row>
    <row r="19" spans="26:36">
      <c r="Z19" s="14"/>
      <c r="AB19"/>
      <c r="AJ19" s="1"/>
    </row>
    <row r="20" spans="26:36">
      <c r="Z20" s="14"/>
      <c r="AB20"/>
      <c r="AJ20" s="1"/>
    </row>
    <row r="21" spans="26:36">
      <c r="AB21"/>
      <c r="AJ21" s="1"/>
    </row>
    <row r="22" spans="26:36">
      <c r="AB22"/>
      <c r="AJ22" s="1"/>
    </row>
    <row r="23" spans="26:36">
      <c r="AB23"/>
      <c r="AJ23" s="1"/>
    </row>
    <row r="24" spans="26:36">
      <c r="AJ24" s="1"/>
    </row>
    <row r="25" spans="26:36">
      <c r="AJ25" s="1"/>
    </row>
    <row r="26" spans="26:36">
      <c r="AJ26" s="1"/>
    </row>
    <row r="27" spans="26:36">
      <c r="AJ27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7"/>
  <sheetViews>
    <sheetView zoomScaleNormal="100" workbookViewId="0">
      <selection activeCell="D4" sqref="D4"/>
    </sheetView>
  </sheetViews>
  <sheetFormatPr baseColWidth="10" defaultRowHeight="15"/>
  <cols>
    <col min="1" max="1" width="11.42578125" style="13"/>
    <col min="2" max="2" width="19.7109375" style="14" customWidth="1"/>
    <col min="3" max="3" width="23.28515625" style="14" customWidth="1"/>
    <col min="4" max="4" width="11.42578125" style="14" customWidth="1"/>
    <col min="5" max="16384" width="11.42578125" style="14"/>
  </cols>
  <sheetData>
    <row r="1" spans="1:45" s="46" customFormat="1" ht="35.25" customHeight="1">
      <c r="A1" s="75"/>
      <c r="B1" s="98"/>
      <c r="C1" s="99" t="s">
        <v>118</v>
      </c>
      <c r="D1" s="99"/>
      <c r="E1" s="99"/>
      <c r="F1" s="99"/>
      <c r="G1" s="99"/>
      <c r="H1" s="99"/>
      <c r="I1" s="99"/>
    </row>
    <row r="2" spans="1:45" s="46" customFormat="1" ht="29.25" customHeight="1">
      <c r="A2" s="75"/>
      <c r="B2" s="98"/>
      <c r="C2" s="99" t="s">
        <v>138</v>
      </c>
      <c r="D2" s="99"/>
      <c r="E2" s="100"/>
      <c r="F2" s="100"/>
      <c r="G2" s="100"/>
      <c r="H2" s="100"/>
    </row>
    <row r="3" spans="1:45" s="46" customFormat="1" ht="12.75" customHeight="1">
      <c r="A3" s="75"/>
      <c r="B3" s="98"/>
      <c r="C3" s="49"/>
      <c r="D3" s="49"/>
      <c r="E3" s="49"/>
      <c r="F3" s="49"/>
      <c r="G3" s="49"/>
      <c r="H3" s="47"/>
    </row>
    <row r="4" spans="1:45" s="46" customFormat="1">
      <c r="A4" s="75"/>
      <c r="B4" s="48"/>
      <c r="C4" s="48"/>
      <c r="D4" s="48"/>
      <c r="E4" s="48"/>
      <c r="F4" s="48"/>
      <c r="G4" s="48"/>
      <c r="H4" s="47"/>
    </row>
    <row r="5" spans="1:45" s="47" customFormat="1">
      <c r="A5" s="86"/>
      <c r="B5" s="48"/>
      <c r="C5" s="48"/>
      <c r="D5" s="48"/>
      <c r="E5" s="48"/>
      <c r="F5" s="48"/>
      <c r="G5" s="48"/>
    </row>
    <row r="6" spans="1:45" s="47" customFormat="1" ht="3" customHeight="1">
      <c r="A6" s="86"/>
    </row>
    <row r="7" spans="1:45" ht="15" customHeight="1">
      <c r="B7" s="107" t="s">
        <v>53</v>
      </c>
      <c r="C7" s="108"/>
      <c r="D7" s="109" t="s">
        <v>54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1"/>
      <c r="AB7" s="109" t="s">
        <v>135</v>
      </c>
      <c r="AC7" s="110"/>
      <c r="AD7" s="110"/>
      <c r="AE7" s="110"/>
      <c r="AF7" s="110"/>
      <c r="AG7" s="110"/>
      <c r="AH7" s="110"/>
      <c r="AI7" s="110"/>
      <c r="AJ7" s="111"/>
      <c r="AK7" s="85" t="s">
        <v>54</v>
      </c>
      <c r="AL7" s="53"/>
      <c r="AM7" s="53"/>
      <c r="AN7" s="53"/>
      <c r="AO7" s="54"/>
      <c r="AP7" s="54"/>
      <c r="AQ7" s="46"/>
      <c r="AR7" s="46"/>
      <c r="AS7" s="46"/>
    </row>
    <row r="8" spans="1:45" ht="69.75" customHeight="1">
      <c r="B8" s="112"/>
      <c r="C8" s="116"/>
      <c r="D8" s="87" t="s">
        <v>134</v>
      </c>
      <c r="E8" s="87" t="s">
        <v>33</v>
      </c>
      <c r="F8" s="87" t="s">
        <v>131</v>
      </c>
      <c r="G8" s="87" t="s">
        <v>133</v>
      </c>
      <c r="H8" s="87" t="s">
        <v>34</v>
      </c>
      <c r="I8" s="87" t="s">
        <v>125</v>
      </c>
      <c r="J8" s="87" t="s">
        <v>35</v>
      </c>
      <c r="K8" s="87" t="s">
        <v>36</v>
      </c>
      <c r="L8" s="87" t="s">
        <v>123</v>
      </c>
      <c r="M8" s="87" t="s">
        <v>95</v>
      </c>
      <c r="N8" s="87" t="s">
        <v>37</v>
      </c>
      <c r="O8" s="87" t="s">
        <v>117</v>
      </c>
      <c r="P8" s="87" t="s">
        <v>38</v>
      </c>
      <c r="Q8" s="87" t="s">
        <v>114</v>
      </c>
      <c r="R8" s="87" t="s">
        <v>96</v>
      </c>
      <c r="S8" s="87" t="s">
        <v>56</v>
      </c>
      <c r="T8" s="87" t="s">
        <v>115</v>
      </c>
      <c r="U8" s="87" t="s">
        <v>39</v>
      </c>
      <c r="V8" s="87" t="s">
        <v>40</v>
      </c>
      <c r="W8" s="87" t="s">
        <v>41</v>
      </c>
      <c r="X8" s="87" t="s">
        <v>124</v>
      </c>
      <c r="Y8" s="87" t="s">
        <v>42</v>
      </c>
      <c r="Z8" s="87" t="s">
        <v>43</v>
      </c>
      <c r="AA8" s="87" t="s">
        <v>44</v>
      </c>
      <c r="AB8" s="87" t="s">
        <v>45</v>
      </c>
      <c r="AC8" s="87" t="s">
        <v>97</v>
      </c>
      <c r="AD8" s="87" t="s">
        <v>98</v>
      </c>
      <c r="AE8" s="87" t="s">
        <v>46</v>
      </c>
      <c r="AF8" s="87" t="s">
        <v>47</v>
      </c>
      <c r="AG8" s="88" t="s">
        <v>93</v>
      </c>
      <c r="AH8" s="87" t="s">
        <v>116</v>
      </c>
      <c r="AI8" s="87" t="s">
        <v>48</v>
      </c>
      <c r="AJ8" s="87" t="s">
        <v>119</v>
      </c>
      <c r="AK8" s="89" t="s">
        <v>94</v>
      </c>
      <c r="AL8" s="53"/>
      <c r="AM8" s="53"/>
      <c r="AN8" s="53"/>
      <c r="AO8" s="54"/>
      <c r="AP8" s="54"/>
      <c r="AQ8" s="46"/>
      <c r="AR8" s="46"/>
      <c r="AS8" s="46"/>
    </row>
    <row r="9" spans="1:45" ht="25.5">
      <c r="B9" s="113" t="s">
        <v>55</v>
      </c>
      <c r="C9" s="45" t="s">
        <v>99</v>
      </c>
      <c r="D9" s="43"/>
      <c r="E9" s="43">
        <v>3</v>
      </c>
      <c r="F9" s="43"/>
      <c r="G9" s="43"/>
      <c r="H9" s="43">
        <v>17</v>
      </c>
      <c r="I9" s="43">
        <v>1</v>
      </c>
      <c r="J9" s="43">
        <v>4</v>
      </c>
      <c r="K9" s="43">
        <v>3</v>
      </c>
      <c r="L9" s="43"/>
      <c r="M9" s="43">
        <v>5</v>
      </c>
      <c r="N9" s="43">
        <v>7</v>
      </c>
      <c r="O9" s="43"/>
      <c r="P9" s="43">
        <v>9</v>
      </c>
      <c r="Q9" s="43"/>
      <c r="R9" s="43"/>
      <c r="S9" s="43">
        <v>2</v>
      </c>
      <c r="T9" s="43"/>
      <c r="U9" s="43">
        <v>48</v>
      </c>
      <c r="V9" s="43">
        <v>2</v>
      </c>
      <c r="W9" s="43">
        <v>6</v>
      </c>
      <c r="X9" s="43">
        <v>10</v>
      </c>
      <c r="Y9" s="43"/>
      <c r="Z9" s="43">
        <v>15</v>
      </c>
      <c r="AA9" s="43">
        <v>56</v>
      </c>
      <c r="AB9" s="43"/>
      <c r="AC9" s="43">
        <v>1</v>
      </c>
      <c r="AD9" s="43"/>
      <c r="AE9" s="43"/>
      <c r="AF9" s="43"/>
      <c r="AG9" s="43"/>
      <c r="AH9" s="43"/>
      <c r="AI9" s="43">
        <v>2</v>
      </c>
      <c r="AJ9" s="43"/>
      <c r="AK9" s="45">
        <v>191</v>
      </c>
    </row>
    <row r="10" spans="1:45" ht="25.5">
      <c r="B10" s="114"/>
      <c r="C10" s="45" t="s">
        <v>120</v>
      </c>
      <c r="D10" s="43"/>
      <c r="E10" s="43">
        <v>4</v>
      </c>
      <c r="F10" s="43"/>
      <c r="G10" s="43"/>
      <c r="H10" s="43">
        <v>34</v>
      </c>
      <c r="I10" s="43">
        <v>1</v>
      </c>
      <c r="J10" s="43">
        <v>15</v>
      </c>
      <c r="K10" s="43">
        <v>7</v>
      </c>
      <c r="L10" s="43"/>
      <c r="M10" s="43">
        <v>18</v>
      </c>
      <c r="N10" s="43">
        <v>30</v>
      </c>
      <c r="O10" s="43"/>
      <c r="P10" s="43">
        <v>5</v>
      </c>
      <c r="Q10" s="43">
        <v>12</v>
      </c>
      <c r="R10" s="43"/>
      <c r="S10" s="43">
        <v>6</v>
      </c>
      <c r="T10" s="43"/>
      <c r="U10" s="43">
        <v>47</v>
      </c>
      <c r="V10" s="43">
        <v>1</v>
      </c>
      <c r="W10" s="43">
        <v>3</v>
      </c>
      <c r="X10" s="43">
        <v>17</v>
      </c>
      <c r="Y10" s="43">
        <v>2</v>
      </c>
      <c r="Z10" s="43">
        <v>11</v>
      </c>
      <c r="AA10" s="43">
        <v>15</v>
      </c>
      <c r="AB10" s="43"/>
      <c r="AC10" s="43"/>
      <c r="AD10" s="43"/>
      <c r="AE10" s="43"/>
      <c r="AF10" s="43"/>
      <c r="AG10" s="43"/>
      <c r="AH10" s="43"/>
      <c r="AI10" s="43"/>
      <c r="AJ10" s="43">
        <v>1</v>
      </c>
      <c r="AK10" s="45">
        <v>229</v>
      </c>
    </row>
    <row r="11" spans="1:45">
      <c r="B11" s="114"/>
      <c r="C11" s="45" t="s">
        <v>100</v>
      </c>
      <c r="D11" s="43">
        <v>1</v>
      </c>
      <c r="E11" s="43">
        <v>51</v>
      </c>
      <c r="F11" s="43"/>
      <c r="G11" s="43">
        <v>5</v>
      </c>
      <c r="H11" s="43">
        <v>359</v>
      </c>
      <c r="I11" s="43">
        <v>16</v>
      </c>
      <c r="J11" s="43">
        <v>26</v>
      </c>
      <c r="K11" s="43">
        <v>85</v>
      </c>
      <c r="L11" s="43"/>
      <c r="M11" s="43">
        <v>101</v>
      </c>
      <c r="N11" s="43">
        <v>140</v>
      </c>
      <c r="O11" s="43"/>
      <c r="P11" s="43">
        <v>80</v>
      </c>
      <c r="Q11" s="43">
        <v>37</v>
      </c>
      <c r="R11" s="43">
        <v>3</v>
      </c>
      <c r="S11" s="43">
        <v>37</v>
      </c>
      <c r="T11" s="43"/>
      <c r="U11" s="43">
        <v>1041</v>
      </c>
      <c r="V11" s="43">
        <v>9</v>
      </c>
      <c r="W11" s="43">
        <v>26</v>
      </c>
      <c r="X11" s="43">
        <v>147</v>
      </c>
      <c r="Y11" s="43">
        <v>35</v>
      </c>
      <c r="Z11" s="43">
        <v>213</v>
      </c>
      <c r="AA11" s="43">
        <v>189</v>
      </c>
      <c r="AB11" s="43"/>
      <c r="AC11" s="43">
        <v>4</v>
      </c>
      <c r="AD11" s="43">
        <v>9</v>
      </c>
      <c r="AE11" s="43"/>
      <c r="AF11" s="43"/>
      <c r="AG11" s="43"/>
      <c r="AH11" s="43"/>
      <c r="AI11" s="43">
        <v>6</v>
      </c>
      <c r="AJ11" s="43">
        <v>8</v>
      </c>
      <c r="AK11" s="45">
        <v>2628</v>
      </c>
    </row>
    <row r="12" spans="1:45">
      <c r="B12" s="114"/>
      <c r="C12" s="45" t="s">
        <v>101</v>
      </c>
      <c r="D12" s="43">
        <v>1</v>
      </c>
      <c r="E12" s="43">
        <v>61</v>
      </c>
      <c r="F12" s="43"/>
      <c r="G12" s="43">
        <v>3</v>
      </c>
      <c r="H12" s="43">
        <v>181</v>
      </c>
      <c r="I12" s="43">
        <v>24</v>
      </c>
      <c r="J12" s="43">
        <v>77</v>
      </c>
      <c r="K12" s="43">
        <v>84</v>
      </c>
      <c r="L12" s="43"/>
      <c r="M12" s="43">
        <v>57</v>
      </c>
      <c r="N12" s="43">
        <v>162</v>
      </c>
      <c r="O12" s="43"/>
      <c r="P12" s="43">
        <v>115</v>
      </c>
      <c r="Q12" s="43">
        <v>53</v>
      </c>
      <c r="R12" s="43">
        <v>10</v>
      </c>
      <c r="S12" s="43">
        <v>99</v>
      </c>
      <c r="T12" s="43"/>
      <c r="U12" s="43">
        <v>280</v>
      </c>
      <c r="V12" s="43">
        <v>115</v>
      </c>
      <c r="W12" s="43">
        <v>40</v>
      </c>
      <c r="X12" s="43">
        <v>162</v>
      </c>
      <c r="Y12" s="43">
        <v>49</v>
      </c>
      <c r="Z12" s="43">
        <v>94</v>
      </c>
      <c r="AA12" s="43">
        <v>193</v>
      </c>
      <c r="AB12" s="43">
        <v>1</v>
      </c>
      <c r="AC12" s="43">
        <v>20</v>
      </c>
      <c r="AD12" s="43">
        <v>31</v>
      </c>
      <c r="AE12" s="43"/>
      <c r="AF12" s="43">
        <v>1</v>
      </c>
      <c r="AG12" s="43"/>
      <c r="AH12" s="43">
        <v>3</v>
      </c>
      <c r="AI12" s="43">
        <v>9</v>
      </c>
      <c r="AJ12" s="43">
        <v>3</v>
      </c>
      <c r="AK12" s="45">
        <v>1928</v>
      </c>
    </row>
    <row r="13" spans="1:45">
      <c r="B13" s="114"/>
      <c r="C13" s="45" t="s">
        <v>137</v>
      </c>
      <c r="D13" s="43"/>
      <c r="E13" s="43">
        <v>15</v>
      </c>
      <c r="F13" s="43"/>
      <c r="G13" s="43"/>
      <c r="H13" s="43">
        <v>132</v>
      </c>
      <c r="I13" s="43">
        <v>10</v>
      </c>
      <c r="J13" s="43">
        <v>15</v>
      </c>
      <c r="K13" s="43">
        <v>43</v>
      </c>
      <c r="L13" s="43"/>
      <c r="M13" s="43">
        <v>35</v>
      </c>
      <c r="N13" s="43">
        <v>71</v>
      </c>
      <c r="O13" s="43"/>
      <c r="P13" s="43">
        <v>52</v>
      </c>
      <c r="Q13" s="43">
        <v>28</v>
      </c>
      <c r="R13" s="43">
        <v>1</v>
      </c>
      <c r="S13" s="43">
        <v>14</v>
      </c>
      <c r="T13" s="43"/>
      <c r="U13" s="43">
        <v>199</v>
      </c>
      <c r="V13" s="43">
        <v>8</v>
      </c>
      <c r="W13" s="43">
        <v>21</v>
      </c>
      <c r="X13" s="43">
        <v>48</v>
      </c>
      <c r="Y13" s="43">
        <v>25</v>
      </c>
      <c r="Z13" s="43">
        <v>49</v>
      </c>
      <c r="AA13" s="43">
        <v>74</v>
      </c>
      <c r="AB13" s="43"/>
      <c r="AC13" s="43">
        <v>3</v>
      </c>
      <c r="AD13" s="43">
        <v>9</v>
      </c>
      <c r="AE13" s="43"/>
      <c r="AF13" s="43"/>
      <c r="AG13" s="43"/>
      <c r="AH13" s="43"/>
      <c r="AI13" s="43">
        <v>4</v>
      </c>
      <c r="AJ13" s="43">
        <v>1</v>
      </c>
      <c r="AK13" s="45">
        <v>857</v>
      </c>
    </row>
    <row r="14" spans="1:45">
      <c r="B14" s="114"/>
      <c r="C14" s="45" t="s">
        <v>102</v>
      </c>
      <c r="D14" s="43"/>
      <c r="E14" s="43">
        <v>11</v>
      </c>
      <c r="F14" s="43"/>
      <c r="G14" s="43"/>
      <c r="H14" s="43">
        <v>68</v>
      </c>
      <c r="I14" s="43">
        <v>2</v>
      </c>
      <c r="J14" s="43">
        <v>14</v>
      </c>
      <c r="K14" s="43">
        <v>28</v>
      </c>
      <c r="L14" s="43"/>
      <c r="M14" s="43">
        <v>40</v>
      </c>
      <c r="N14" s="43">
        <v>38</v>
      </c>
      <c r="O14" s="43"/>
      <c r="P14" s="43">
        <v>27</v>
      </c>
      <c r="Q14" s="43">
        <v>39</v>
      </c>
      <c r="R14" s="43">
        <v>1</v>
      </c>
      <c r="S14" s="43">
        <v>11</v>
      </c>
      <c r="T14" s="43"/>
      <c r="U14" s="43">
        <v>41</v>
      </c>
      <c r="V14" s="43">
        <v>20</v>
      </c>
      <c r="W14" s="43">
        <v>5</v>
      </c>
      <c r="X14" s="43">
        <v>22</v>
      </c>
      <c r="Y14" s="43">
        <v>23</v>
      </c>
      <c r="Z14" s="43">
        <v>133</v>
      </c>
      <c r="AA14" s="43">
        <v>38</v>
      </c>
      <c r="AB14" s="43"/>
      <c r="AC14" s="43"/>
      <c r="AD14" s="43">
        <v>3</v>
      </c>
      <c r="AE14" s="43"/>
      <c r="AF14" s="43"/>
      <c r="AG14" s="43"/>
      <c r="AH14" s="43"/>
      <c r="AI14" s="43">
        <v>1</v>
      </c>
      <c r="AJ14" s="43">
        <v>1</v>
      </c>
      <c r="AK14" s="45">
        <v>566</v>
      </c>
    </row>
    <row r="15" spans="1:45" ht="25.5">
      <c r="B15" s="114"/>
      <c r="C15" s="45" t="s">
        <v>103</v>
      </c>
      <c r="D15" s="43"/>
      <c r="E15" s="43">
        <v>7</v>
      </c>
      <c r="F15" s="43"/>
      <c r="G15" s="43">
        <v>1</v>
      </c>
      <c r="H15" s="43">
        <v>9</v>
      </c>
      <c r="I15" s="43">
        <v>1</v>
      </c>
      <c r="J15" s="43">
        <v>1</v>
      </c>
      <c r="K15" s="43">
        <v>4</v>
      </c>
      <c r="L15" s="43"/>
      <c r="M15" s="43">
        <v>5</v>
      </c>
      <c r="N15" s="43">
        <v>7</v>
      </c>
      <c r="O15" s="43"/>
      <c r="P15" s="43">
        <v>1</v>
      </c>
      <c r="Q15" s="43">
        <v>1</v>
      </c>
      <c r="R15" s="43"/>
      <c r="S15" s="43"/>
      <c r="T15" s="43"/>
      <c r="U15" s="43">
        <v>21</v>
      </c>
      <c r="V15" s="43"/>
      <c r="W15" s="43">
        <v>4</v>
      </c>
      <c r="X15" s="43">
        <v>12</v>
      </c>
      <c r="Y15" s="43">
        <v>6</v>
      </c>
      <c r="Z15" s="43">
        <v>5</v>
      </c>
      <c r="AA15" s="43">
        <v>6</v>
      </c>
      <c r="AB15" s="43"/>
      <c r="AC15" s="43"/>
      <c r="AD15" s="43"/>
      <c r="AE15" s="43"/>
      <c r="AF15" s="43"/>
      <c r="AG15" s="43"/>
      <c r="AH15" s="43"/>
      <c r="AI15" s="43">
        <v>4</v>
      </c>
      <c r="AJ15" s="43">
        <v>1</v>
      </c>
      <c r="AK15" s="45">
        <v>96</v>
      </c>
    </row>
    <row r="16" spans="1:45">
      <c r="B16" s="114"/>
      <c r="C16" s="45" t="s">
        <v>104</v>
      </c>
      <c r="D16" s="43"/>
      <c r="E16" s="43"/>
      <c r="F16" s="43"/>
      <c r="G16" s="43">
        <v>1</v>
      </c>
      <c r="H16" s="43">
        <v>5</v>
      </c>
      <c r="I16" s="43"/>
      <c r="J16" s="43">
        <v>1</v>
      </c>
      <c r="K16" s="43">
        <v>8</v>
      </c>
      <c r="L16" s="43"/>
      <c r="M16" s="43"/>
      <c r="N16" s="43">
        <v>5</v>
      </c>
      <c r="O16" s="43"/>
      <c r="P16" s="43">
        <v>6</v>
      </c>
      <c r="Q16" s="43">
        <v>1</v>
      </c>
      <c r="R16" s="43"/>
      <c r="S16" s="43">
        <v>2</v>
      </c>
      <c r="T16" s="43"/>
      <c r="U16" s="43">
        <v>18</v>
      </c>
      <c r="V16" s="43">
        <v>1</v>
      </c>
      <c r="W16" s="43">
        <v>5</v>
      </c>
      <c r="X16" s="43">
        <v>7</v>
      </c>
      <c r="Y16" s="43">
        <v>2</v>
      </c>
      <c r="Z16" s="43">
        <v>11</v>
      </c>
      <c r="AA16" s="43">
        <v>5</v>
      </c>
      <c r="AB16" s="43"/>
      <c r="AC16" s="43"/>
      <c r="AD16" s="43"/>
      <c r="AE16" s="43"/>
      <c r="AF16" s="43"/>
      <c r="AG16" s="43"/>
      <c r="AH16" s="43"/>
      <c r="AI16" s="43"/>
      <c r="AJ16" s="43"/>
      <c r="AK16" s="45">
        <v>78</v>
      </c>
    </row>
    <row r="17" spans="2:37" ht="25.5">
      <c r="B17" s="114"/>
      <c r="C17" s="45" t="s">
        <v>105</v>
      </c>
      <c r="D17" s="43"/>
      <c r="E17" s="43">
        <v>4</v>
      </c>
      <c r="F17" s="43"/>
      <c r="G17" s="43"/>
      <c r="H17" s="43">
        <v>82</v>
      </c>
      <c r="I17" s="43">
        <v>4</v>
      </c>
      <c r="J17" s="43">
        <v>1</v>
      </c>
      <c r="K17" s="43">
        <v>5</v>
      </c>
      <c r="L17" s="43"/>
      <c r="M17" s="43">
        <v>7</v>
      </c>
      <c r="N17" s="43">
        <v>24</v>
      </c>
      <c r="O17" s="43"/>
      <c r="P17" s="43">
        <v>26</v>
      </c>
      <c r="Q17" s="43">
        <v>1</v>
      </c>
      <c r="R17" s="43">
        <v>1</v>
      </c>
      <c r="S17" s="43">
        <v>2</v>
      </c>
      <c r="T17" s="43"/>
      <c r="U17" s="43">
        <v>87</v>
      </c>
      <c r="V17" s="43">
        <v>2</v>
      </c>
      <c r="W17" s="43">
        <v>5</v>
      </c>
      <c r="X17" s="43">
        <v>26</v>
      </c>
      <c r="Y17" s="43">
        <v>3</v>
      </c>
      <c r="Z17" s="43">
        <v>27</v>
      </c>
      <c r="AA17" s="43">
        <v>52</v>
      </c>
      <c r="AB17" s="43"/>
      <c r="AC17" s="43">
        <v>2</v>
      </c>
      <c r="AD17" s="43"/>
      <c r="AE17" s="43"/>
      <c r="AF17" s="43"/>
      <c r="AG17" s="43"/>
      <c r="AH17" s="43"/>
      <c r="AI17" s="43">
        <v>2</v>
      </c>
      <c r="AJ17" s="43"/>
      <c r="AK17" s="45">
        <v>363</v>
      </c>
    </row>
    <row r="18" spans="2:37">
      <c r="B18" s="114"/>
      <c r="C18" s="45" t="s">
        <v>121</v>
      </c>
      <c r="D18" s="43"/>
      <c r="E18" s="43">
        <v>12</v>
      </c>
      <c r="F18" s="43"/>
      <c r="G18" s="43"/>
      <c r="H18" s="43">
        <v>32</v>
      </c>
      <c r="I18" s="43">
        <v>1</v>
      </c>
      <c r="J18" s="43">
        <v>2</v>
      </c>
      <c r="K18" s="43">
        <v>1</v>
      </c>
      <c r="L18" s="43"/>
      <c r="M18" s="43">
        <v>3</v>
      </c>
      <c r="N18" s="43">
        <v>8</v>
      </c>
      <c r="O18" s="43"/>
      <c r="P18" s="43">
        <v>5</v>
      </c>
      <c r="Q18" s="43">
        <v>3</v>
      </c>
      <c r="R18" s="43"/>
      <c r="S18" s="43">
        <v>2</v>
      </c>
      <c r="T18" s="43"/>
      <c r="U18" s="43">
        <v>43</v>
      </c>
      <c r="V18" s="43"/>
      <c r="W18" s="43">
        <v>1</v>
      </c>
      <c r="X18" s="43">
        <v>4</v>
      </c>
      <c r="Y18" s="43">
        <v>4</v>
      </c>
      <c r="Z18" s="43">
        <v>22</v>
      </c>
      <c r="AA18" s="43">
        <v>11</v>
      </c>
      <c r="AB18" s="43"/>
      <c r="AC18" s="43">
        <v>1</v>
      </c>
      <c r="AD18" s="43"/>
      <c r="AE18" s="43"/>
      <c r="AF18" s="43"/>
      <c r="AG18" s="43"/>
      <c r="AH18" s="43"/>
      <c r="AI18" s="43">
        <v>1</v>
      </c>
      <c r="AJ18" s="43"/>
      <c r="AK18" s="45">
        <v>156</v>
      </c>
    </row>
    <row r="19" spans="2:37" ht="25.5">
      <c r="B19" s="114"/>
      <c r="C19" s="45" t="s">
        <v>106</v>
      </c>
      <c r="D19" s="43"/>
      <c r="E19" s="43">
        <v>10</v>
      </c>
      <c r="F19" s="43"/>
      <c r="G19" s="43">
        <v>1</v>
      </c>
      <c r="H19" s="43">
        <v>49</v>
      </c>
      <c r="I19" s="43">
        <v>8</v>
      </c>
      <c r="J19" s="43">
        <v>6</v>
      </c>
      <c r="K19" s="43">
        <v>31</v>
      </c>
      <c r="L19" s="43"/>
      <c r="M19" s="43">
        <v>16</v>
      </c>
      <c r="N19" s="43">
        <v>24</v>
      </c>
      <c r="O19" s="43"/>
      <c r="P19" s="43">
        <v>23</v>
      </c>
      <c r="Q19" s="43">
        <v>31</v>
      </c>
      <c r="R19" s="43"/>
      <c r="S19" s="43">
        <v>4</v>
      </c>
      <c r="T19" s="43"/>
      <c r="U19" s="43">
        <v>70</v>
      </c>
      <c r="V19" s="43">
        <v>16</v>
      </c>
      <c r="W19" s="43">
        <v>10</v>
      </c>
      <c r="X19" s="43">
        <v>17</v>
      </c>
      <c r="Y19" s="43">
        <v>9</v>
      </c>
      <c r="Z19" s="43">
        <v>218</v>
      </c>
      <c r="AA19" s="43">
        <v>41</v>
      </c>
      <c r="AB19" s="43"/>
      <c r="AC19" s="43"/>
      <c r="AD19" s="43">
        <v>5</v>
      </c>
      <c r="AE19" s="43"/>
      <c r="AF19" s="43"/>
      <c r="AG19" s="43"/>
      <c r="AH19" s="43"/>
      <c r="AI19" s="43">
        <v>1</v>
      </c>
      <c r="AJ19" s="43">
        <v>1</v>
      </c>
      <c r="AK19" s="45">
        <v>591</v>
      </c>
    </row>
    <row r="20" spans="2:37" ht="25.5">
      <c r="B20" s="114"/>
      <c r="C20" s="45" t="s">
        <v>107</v>
      </c>
      <c r="D20" s="43"/>
      <c r="E20" s="43">
        <v>4</v>
      </c>
      <c r="F20" s="43"/>
      <c r="G20" s="43"/>
      <c r="H20" s="43">
        <v>23</v>
      </c>
      <c r="I20" s="43">
        <v>1</v>
      </c>
      <c r="J20" s="43">
        <v>6</v>
      </c>
      <c r="K20" s="43">
        <v>7</v>
      </c>
      <c r="L20" s="43"/>
      <c r="M20" s="43">
        <v>4</v>
      </c>
      <c r="N20" s="43">
        <v>14</v>
      </c>
      <c r="O20" s="43"/>
      <c r="P20" s="43">
        <v>11</v>
      </c>
      <c r="Q20" s="43">
        <v>8</v>
      </c>
      <c r="R20" s="43">
        <v>2</v>
      </c>
      <c r="S20" s="43">
        <v>10</v>
      </c>
      <c r="T20" s="43"/>
      <c r="U20" s="43">
        <v>49</v>
      </c>
      <c r="V20" s="43"/>
      <c r="W20" s="43">
        <v>6</v>
      </c>
      <c r="X20" s="43">
        <v>7</v>
      </c>
      <c r="Y20" s="43">
        <v>11</v>
      </c>
      <c r="Z20" s="43">
        <v>27</v>
      </c>
      <c r="AA20" s="43">
        <v>22</v>
      </c>
      <c r="AB20" s="43"/>
      <c r="AC20" s="43">
        <v>1</v>
      </c>
      <c r="AD20" s="43">
        <v>2</v>
      </c>
      <c r="AE20" s="43"/>
      <c r="AF20" s="43"/>
      <c r="AG20" s="43"/>
      <c r="AH20" s="43"/>
      <c r="AI20" s="43">
        <v>2</v>
      </c>
      <c r="AJ20" s="43">
        <v>1</v>
      </c>
      <c r="AK20" s="45">
        <v>218</v>
      </c>
    </row>
    <row r="21" spans="2:37" ht="25.5">
      <c r="B21" s="114"/>
      <c r="C21" s="45" t="s">
        <v>108</v>
      </c>
      <c r="D21" s="43"/>
      <c r="E21" s="43">
        <v>2</v>
      </c>
      <c r="F21" s="43"/>
      <c r="G21" s="43">
        <v>1</v>
      </c>
      <c r="H21" s="43">
        <v>15</v>
      </c>
      <c r="I21" s="43"/>
      <c r="J21" s="43"/>
      <c r="K21" s="43">
        <v>9</v>
      </c>
      <c r="L21" s="43"/>
      <c r="M21" s="43">
        <v>3</v>
      </c>
      <c r="N21" s="43">
        <v>8</v>
      </c>
      <c r="O21" s="43"/>
      <c r="P21" s="43">
        <v>4</v>
      </c>
      <c r="Q21" s="43">
        <v>1</v>
      </c>
      <c r="R21" s="43"/>
      <c r="S21" s="43">
        <v>1</v>
      </c>
      <c r="T21" s="43"/>
      <c r="U21" s="43">
        <v>28</v>
      </c>
      <c r="V21" s="43">
        <v>1</v>
      </c>
      <c r="W21" s="43">
        <v>7</v>
      </c>
      <c r="X21" s="43">
        <v>4</v>
      </c>
      <c r="Y21" s="43"/>
      <c r="Z21" s="43">
        <v>9</v>
      </c>
      <c r="AA21" s="43">
        <v>4</v>
      </c>
      <c r="AB21" s="43"/>
      <c r="AC21" s="43"/>
      <c r="AD21" s="43">
        <v>2</v>
      </c>
      <c r="AE21" s="43"/>
      <c r="AF21" s="43"/>
      <c r="AG21" s="43"/>
      <c r="AH21" s="43"/>
      <c r="AI21" s="43">
        <v>1</v>
      </c>
      <c r="AJ21" s="43"/>
      <c r="AK21" s="45">
        <v>100</v>
      </c>
    </row>
    <row r="22" spans="2:37" ht="25.5">
      <c r="B22" s="114"/>
      <c r="C22" s="45" t="s">
        <v>109</v>
      </c>
      <c r="D22" s="43"/>
      <c r="E22" s="43">
        <v>2</v>
      </c>
      <c r="F22" s="43"/>
      <c r="G22" s="43"/>
      <c r="H22" s="43">
        <v>11</v>
      </c>
      <c r="I22" s="43"/>
      <c r="J22" s="43">
        <v>4</v>
      </c>
      <c r="K22" s="43">
        <v>3</v>
      </c>
      <c r="L22" s="43"/>
      <c r="M22" s="43">
        <v>2</v>
      </c>
      <c r="N22" s="43">
        <v>9</v>
      </c>
      <c r="O22" s="43"/>
      <c r="P22" s="43"/>
      <c r="Q22" s="43"/>
      <c r="R22" s="43"/>
      <c r="S22" s="43">
        <v>1</v>
      </c>
      <c r="T22" s="43"/>
      <c r="U22" s="43">
        <v>44</v>
      </c>
      <c r="V22" s="43"/>
      <c r="W22" s="43"/>
      <c r="X22" s="43">
        <v>5</v>
      </c>
      <c r="Y22" s="43"/>
      <c r="Z22" s="43">
        <v>7</v>
      </c>
      <c r="AA22" s="43">
        <v>5</v>
      </c>
      <c r="AB22" s="43"/>
      <c r="AC22" s="43"/>
      <c r="AD22" s="43"/>
      <c r="AE22" s="43"/>
      <c r="AF22" s="43"/>
      <c r="AG22" s="43"/>
      <c r="AH22" s="43"/>
      <c r="AI22" s="43"/>
      <c r="AJ22" s="43"/>
      <c r="AK22" s="45">
        <v>93</v>
      </c>
    </row>
    <row r="23" spans="2:37" ht="25.5">
      <c r="B23" s="114"/>
      <c r="C23" s="45" t="s">
        <v>110</v>
      </c>
      <c r="D23" s="43"/>
      <c r="E23" s="43">
        <v>1</v>
      </c>
      <c r="F23" s="43"/>
      <c r="G23" s="43"/>
      <c r="H23" s="43">
        <v>27</v>
      </c>
      <c r="I23" s="43">
        <v>1</v>
      </c>
      <c r="J23" s="43">
        <v>4</v>
      </c>
      <c r="K23" s="43">
        <v>6</v>
      </c>
      <c r="L23" s="43"/>
      <c r="M23" s="43">
        <v>3</v>
      </c>
      <c r="N23" s="43">
        <v>8</v>
      </c>
      <c r="O23" s="43"/>
      <c r="P23" s="43">
        <v>4</v>
      </c>
      <c r="Q23" s="43"/>
      <c r="R23" s="43"/>
      <c r="S23" s="43">
        <v>5</v>
      </c>
      <c r="T23" s="43"/>
      <c r="U23" s="43">
        <v>86</v>
      </c>
      <c r="V23" s="43">
        <v>5</v>
      </c>
      <c r="W23" s="43"/>
      <c r="X23" s="43">
        <v>5</v>
      </c>
      <c r="Y23" s="43">
        <v>4</v>
      </c>
      <c r="Z23" s="43">
        <v>6</v>
      </c>
      <c r="AA23" s="43">
        <v>6</v>
      </c>
      <c r="AB23" s="43"/>
      <c r="AC23" s="43"/>
      <c r="AD23" s="43"/>
      <c r="AE23" s="43"/>
      <c r="AF23" s="43"/>
      <c r="AG23" s="43"/>
      <c r="AH23" s="43"/>
      <c r="AI23" s="43">
        <v>1</v>
      </c>
      <c r="AJ23" s="43"/>
      <c r="AK23" s="45">
        <v>172</v>
      </c>
    </row>
    <row r="24" spans="2:37" ht="25.5">
      <c r="B24" s="114"/>
      <c r="C24" s="45" t="s">
        <v>111</v>
      </c>
      <c r="D24" s="43"/>
      <c r="E24" s="43">
        <v>1</v>
      </c>
      <c r="F24" s="43"/>
      <c r="G24" s="43">
        <v>1</v>
      </c>
      <c r="H24" s="43">
        <v>25</v>
      </c>
      <c r="I24" s="43"/>
      <c r="J24" s="43">
        <v>1</v>
      </c>
      <c r="K24" s="43">
        <v>6</v>
      </c>
      <c r="L24" s="43"/>
      <c r="M24" s="43">
        <v>5</v>
      </c>
      <c r="N24" s="43">
        <v>5</v>
      </c>
      <c r="O24" s="43"/>
      <c r="P24" s="43">
        <v>2</v>
      </c>
      <c r="Q24" s="43">
        <v>1</v>
      </c>
      <c r="R24" s="43"/>
      <c r="S24" s="43">
        <v>1</v>
      </c>
      <c r="T24" s="43"/>
      <c r="U24" s="43">
        <v>81</v>
      </c>
      <c r="V24" s="43"/>
      <c r="W24" s="43"/>
      <c r="X24" s="43">
        <v>6</v>
      </c>
      <c r="Y24" s="43">
        <v>1</v>
      </c>
      <c r="Z24" s="43">
        <v>12</v>
      </c>
      <c r="AA24" s="43">
        <v>10</v>
      </c>
      <c r="AB24" s="43"/>
      <c r="AC24" s="43"/>
      <c r="AD24" s="43">
        <v>2</v>
      </c>
      <c r="AE24" s="43"/>
      <c r="AF24" s="43"/>
      <c r="AG24" s="43"/>
      <c r="AH24" s="43"/>
      <c r="AI24" s="43"/>
      <c r="AJ24" s="43"/>
      <c r="AK24" s="45">
        <v>160</v>
      </c>
    </row>
    <row r="25" spans="2:37" ht="25.5">
      <c r="B25" s="114"/>
      <c r="C25" s="45" t="s">
        <v>112</v>
      </c>
      <c r="D25" s="43"/>
      <c r="E25" s="43">
        <v>2</v>
      </c>
      <c r="F25" s="43"/>
      <c r="G25" s="43">
        <v>1</v>
      </c>
      <c r="H25" s="43">
        <v>31</v>
      </c>
      <c r="I25" s="43"/>
      <c r="J25" s="43">
        <v>5</v>
      </c>
      <c r="K25" s="43">
        <v>23</v>
      </c>
      <c r="L25" s="43"/>
      <c r="M25" s="43">
        <v>18</v>
      </c>
      <c r="N25" s="43">
        <v>38</v>
      </c>
      <c r="O25" s="43"/>
      <c r="P25" s="43">
        <v>10</v>
      </c>
      <c r="Q25" s="43">
        <v>1</v>
      </c>
      <c r="R25" s="43"/>
      <c r="S25" s="43"/>
      <c r="T25" s="43"/>
      <c r="U25" s="43">
        <v>29</v>
      </c>
      <c r="V25" s="43">
        <v>2</v>
      </c>
      <c r="W25" s="43">
        <v>2</v>
      </c>
      <c r="X25" s="43">
        <v>5</v>
      </c>
      <c r="Y25" s="43">
        <v>2</v>
      </c>
      <c r="Z25" s="43">
        <v>9</v>
      </c>
      <c r="AA25" s="43">
        <v>10</v>
      </c>
      <c r="AB25" s="43"/>
      <c r="AC25" s="43">
        <v>1</v>
      </c>
      <c r="AD25" s="43"/>
      <c r="AE25" s="43"/>
      <c r="AF25" s="43"/>
      <c r="AG25" s="43"/>
      <c r="AH25" s="43"/>
      <c r="AI25" s="43"/>
      <c r="AJ25" s="43"/>
      <c r="AK25" s="45">
        <v>189</v>
      </c>
    </row>
    <row r="26" spans="2:37" ht="25.5">
      <c r="B26" s="114"/>
      <c r="C26" s="45" t="s">
        <v>113</v>
      </c>
      <c r="D26" s="43"/>
      <c r="E26" s="43">
        <v>2</v>
      </c>
      <c r="F26" s="43"/>
      <c r="G26" s="43"/>
      <c r="H26" s="43">
        <v>2</v>
      </c>
      <c r="I26" s="43"/>
      <c r="J26" s="43"/>
      <c r="K26" s="43">
        <v>1</v>
      </c>
      <c r="L26" s="43"/>
      <c r="M26" s="43">
        <v>12</v>
      </c>
      <c r="N26" s="43">
        <v>3</v>
      </c>
      <c r="O26" s="43"/>
      <c r="P26" s="43">
        <v>1</v>
      </c>
      <c r="Q26" s="43">
        <v>1</v>
      </c>
      <c r="R26" s="43"/>
      <c r="S26" s="43"/>
      <c r="T26" s="43"/>
      <c r="U26" s="43">
        <v>13</v>
      </c>
      <c r="V26" s="43">
        <v>1</v>
      </c>
      <c r="W26" s="43">
        <v>2</v>
      </c>
      <c r="X26" s="43">
        <v>5</v>
      </c>
      <c r="Y26" s="43">
        <v>4</v>
      </c>
      <c r="Z26" s="43">
        <v>2</v>
      </c>
      <c r="AA26" s="43">
        <v>8</v>
      </c>
      <c r="AB26" s="43"/>
      <c r="AC26" s="43"/>
      <c r="AD26" s="43">
        <v>1</v>
      </c>
      <c r="AE26" s="43"/>
      <c r="AF26" s="43"/>
      <c r="AG26" s="43"/>
      <c r="AH26" s="43"/>
      <c r="AI26" s="43">
        <v>2</v>
      </c>
      <c r="AJ26" s="43"/>
      <c r="AK26" s="45">
        <v>60</v>
      </c>
    </row>
    <row r="27" spans="2:37">
      <c r="B27" s="115"/>
      <c r="C27" s="117" t="s">
        <v>52</v>
      </c>
      <c r="D27" s="118">
        <v>2</v>
      </c>
      <c r="E27" s="118">
        <v>192</v>
      </c>
      <c r="F27" s="117"/>
      <c r="G27" s="118">
        <v>14</v>
      </c>
      <c r="H27" s="118">
        <v>1102</v>
      </c>
      <c r="I27" s="118">
        <v>70</v>
      </c>
      <c r="J27" s="118">
        <v>182</v>
      </c>
      <c r="K27" s="118">
        <v>354</v>
      </c>
      <c r="L27" s="117"/>
      <c r="M27" s="118">
        <v>334</v>
      </c>
      <c r="N27" s="118">
        <v>601</v>
      </c>
      <c r="O27" s="117"/>
      <c r="P27" s="118">
        <v>381</v>
      </c>
      <c r="Q27" s="118">
        <v>218</v>
      </c>
      <c r="R27" s="118">
        <v>18</v>
      </c>
      <c r="S27" s="118">
        <v>197</v>
      </c>
      <c r="T27" s="117"/>
      <c r="U27" s="118">
        <v>2225</v>
      </c>
      <c r="V27" s="118">
        <v>183</v>
      </c>
      <c r="W27" s="118">
        <v>143</v>
      </c>
      <c r="X27" s="118">
        <v>509</v>
      </c>
      <c r="Y27" s="118">
        <v>180</v>
      </c>
      <c r="Z27" s="118">
        <v>870</v>
      </c>
      <c r="AA27" s="118">
        <v>745</v>
      </c>
      <c r="AB27" s="118">
        <v>1</v>
      </c>
      <c r="AC27" s="118">
        <v>33</v>
      </c>
      <c r="AD27" s="118">
        <v>64</v>
      </c>
      <c r="AE27" s="117"/>
      <c r="AF27" s="118">
        <v>1</v>
      </c>
      <c r="AG27" s="117"/>
      <c r="AH27" s="118">
        <v>3</v>
      </c>
      <c r="AI27" s="118">
        <v>36</v>
      </c>
      <c r="AJ27" s="118">
        <v>17</v>
      </c>
      <c r="AK27" s="118">
        <v>8675</v>
      </c>
    </row>
  </sheetData>
  <mergeCells count="7">
    <mergeCell ref="B9:B27"/>
    <mergeCell ref="AB7:AJ7"/>
    <mergeCell ref="B1:B3"/>
    <mergeCell ref="C2:H2"/>
    <mergeCell ref="C1:I1"/>
    <mergeCell ref="B7:C8"/>
    <mergeCell ref="D7:AA7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7"/>
  <sheetViews>
    <sheetView tabSelected="1" topLeftCell="A28" workbookViewId="0">
      <selection activeCell="A30" sqref="A30:K30"/>
    </sheetView>
  </sheetViews>
  <sheetFormatPr baseColWidth="10" defaultRowHeight="15"/>
  <cols>
    <col min="1" max="1" width="21.42578125" customWidth="1"/>
    <col min="2" max="2" width="17.42578125" customWidth="1"/>
    <col min="3" max="3" width="14.5703125" customWidth="1"/>
    <col min="4" max="4" width="15.28515625" customWidth="1"/>
    <col min="5" max="5" width="14.28515625" customWidth="1"/>
    <col min="7" max="7" width="14.85546875" customWidth="1"/>
    <col min="8" max="8" width="20.7109375" customWidth="1"/>
    <col min="9" max="9" width="18.42578125" customWidth="1"/>
  </cols>
  <sheetData>
    <row r="1" spans="1:12">
      <c r="A1" s="46"/>
      <c r="B1" s="75"/>
      <c r="C1" s="75"/>
      <c r="D1" s="75"/>
      <c r="E1" s="75"/>
      <c r="F1" s="65"/>
      <c r="G1" s="65"/>
      <c r="H1" s="46"/>
      <c r="I1" s="46"/>
      <c r="J1" s="75"/>
      <c r="K1" s="75"/>
    </row>
    <row r="2" spans="1:12">
      <c r="A2" s="46"/>
      <c r="B2" s="46"/>
      <c r="C2" s="46"/>
      <c r="D2" s="46"/>
      <c r="E2" s="46"/>
      <c r="F2" s="65"/>
      <c r="G2" s="65"/>
      <c r="H2" s="46"/>
      <c r="I2" s="46"/>
      <c r="J2" s="46"/>
      <c r="K2" s="75"/>
      <c r="L2" s="46"/>
    </row>
    <row r="3" spans="1:12">
      <c r="A3" s="46"/>
      <c r="B3" s="46"/>
      <c r="C3" s="46"/>
      <c r="D3" s="46"/>
      <c r="E3" s="46"/>
      <c r="F3" s="65"/>
      <c r="G3" s="65"/>
      <c r="H3" s="46"/>
      <c r="I3" s="46"/>
      <c r="J3" s="46"/>
      <c r="K3" s="75"/>
      <c r="L3" s="46"/>
    </row>
    <row r="4" spans="1:12">
      <c r="A4" s="46"/>
      <c r="B4" s="46"/>
      <c r="C4" s="46"/>
      <c r="D4" s="46"/>
      <c r="E4" s="46"/>
      <c r="F4" s="65"/>
      <c r="G4" s="65"/>
      <c r="H4" s="46"/>
      <c r="I4" s="46"/>
      <c r="J4" s="46"/>
      <c r="K4" s="75"/>
      <c r="L4" s="46"/>
    </row>
    <row r="5" spans="1:12">
      <c r="A5" s="98"/>
      <c r="B5" s="46"/>
      <c r="C5" s="46"/>
      <c r="D5" s="46"/>
      <c r="E5" s="46"/>
      <c r="F5" s="66"/>
      <c r="G5" s="66"/>
      <c r="H5" s="46"/>
      <c r="I5" s="46"/>
      <c r="J5" s="46"/>
      <c r="K5" s="75"/>
      <c r="L5" s="46"/>
    </row>
    <row r="6" spans="1:12" ht="15" customHeight="1">
      <c r="A6" s="98"/>
      <c r="B6" s="102" t="s">
        <v>122</v>
      </c>
      <c r="C6" s="98"/>
      <c r="D6" s="98"/>
      <c r="E6" s="98"/>
      <c r="F6" s="65"/>
      <c r="G6" s="65"/>
      <c r="H6" s="46"/>
      <c r="I6" s="46"/>
      <c r="J6" s="46"/>
      <c r="K6" s="75"/>
      <c r="L6" s="46"/>
    </row>
    <row r="7" spans="1:12" ht="15" customHeight="1">
      <c r="A7" s="98"/>
      <c r="B7" s="103" t="s">
        <v>140</v>
      </c>
      <c r="C7" s="98"/>
      <c r="D7" s="98"/>
      <c r="E7" s="98"/>
      <c r="F7" s="65"/>
      <c r="G7" s="65"/>
      <c r="H7" s="46"/>
      <c r="I7" s="46"/>
      <c r="J7" s="46"/>
      <c r="K7" s="75"/>
      <c r="L7" s="46"/>
    </row>
    <row r="8" spans="1:12">
      <c r="A8" s="98"/>
      <c r="B8" s="46"/>
      <c r="C8" s="46"/>
      <c r="D8" s="46"/>
      <c r="E8" s="46"/>
      <c r="F8" s="66"/>
      <c r="G8" s="66"/>
      <c r="H8" s="46"/>
      <c r="I8" s="46"/>
      <c r="J8" s="46"/>
      <c r="K8" s="75"/>
      <c r="L8" s="46"/>
    </row>
    <row r="9" spans="1:12">
      <c r="A9" s="46"/>
      <c r="B9" s="46"/>
      <c r="C9" s="46"/>
      <c r="D9" s="46"/>
      <c r="E9" s="46"/>
      <c r="F9" s="65"/>
      <c r="G9" s="65"/>
      <c r="H9" s="46"/>
      <c r="I9" s="46"/>
      <c r="J9" s="46"/>
      <c r="K9" s="75"/>
      <c r="L9" s="46"/>
    </row>
    <row r="10" spans="1:12" ht="25.5">
      <c r="A10" s="67" t="s">
        <v>57</v>
      </c>
      <c r="B10" s="67" t="s">
        <v>141</v>
      </c>
      <c r="C10" s="67" t="s">
        <v>58</v>
      </c>
      <c r="D10" s="67" t="s">
        <v>142</v>
      </c>
      <c r="E10" s="67" t="s">
        <v>58</v>
      </c>
      <c r="F10" s="67" t="s">
        <v>126</v>
      </c>
      <c r="G10" s="67" t="s">
        <v>127</v>
      </c>
      <c r="H10" s="46"/>
      <c r="I10" s="67" t="s">
        <v>57</v>
      </c>
      <c r="J10" s="67" t="s">
        <v>142</v>
      </c>
      <c r="K10" s="67" t="s">
        <v>92</v>
      </c>
      <c r="L10" s="46"/>
    </row>
    <row r="11" spans="1:12">
      <c r="A11" s="76" t="s">
        <v>59</v>
      </c>
      <c r="B11" s="119">
        <v>8025</v>
      </c>
      <c r="C11" s="120">
        <v>1.7013509044100001E-2</v>
      </c>
      <c r="D11" s="119">
        <v>8375</v>
      </c>
      <c r="E11" s="120">
        <v>1.7555995765500002E-2</v>
      </c>
      <c r="F11" s="68">
        <f>+D11/B11-1</f>
        <v>4.3613707165109039E-2</v>
      </c>
      <c r="G11" s="69">
        <f>+D11-B11</f>
        <v>350</v>
      </c>
      <c r="H11" s="46"/>
      <c r="I11" s="76" t="s">
        <v>139</v>
      </c>
      <c r="J11" s="119">
        <v>74826</v>
      </c>
      <c r="K11" s="77">
        <v>1</v>
      </c>
      <c r="L11" s="46"/>
    </row>
    <row r="12" spans="1:12">
      <c r="A12" s="76" t="s">
        <v>60</v>
      </c>
      <c r="B12" s="119">
        <v>10255</v>
      </c>
      <c r="C12" s="120">
        <v>2.1741250498199999E-2</v>
      </c>
      <c r="D12" s="119">
        <v>9880</v>
      </c>
      <c r="E12" s="120">
        <v>2.07108344076E-2</v>
      </c>
      <c r="F12" s="68">
        <f t="shared" ref="F12:F44" si="0">+D12/B12-1</f>
        <v>-3.6567528035104879E-2</v>
      </c>
      <c r="G12" s="69">
        <f t="shared" ref="G12:G44" si="1">+D12-B12</f>
        <v>-375</v>
      </c>
      <c r="H12" s="46"/>
      <c r="I12" s="76" t="s">
        <v>61</v>
      </c>
      <c r="J12" s="119">
        <v>55565</v>
      </c>
      <c r="K12" s="77">
        <v>2</v>
      </c>
      <c r="L12" s="46"/>
    </row>
    <row r="13" spans="1:12" ht="15" customHeight="1">
      <c r="A13" s="76" t="s">
        <v>62</v>
      </c>
      <c r="B13" s="119">
        <v>4029</v>
      </c>
      <c r="C13" s="120">
        <v>8.5417355687000002E-3</v>
      </c>
      <c r="D13" s="119">
        <v>3129</v>
      </c>
      <c r="E13" s="120">
        <v>6.5591296417999998E-3</v>
      </c>
      <c r="F13" s="68">
        <f t="shared" si="0"/>
        <v>-0.22338049143708116</v>
      </c>
      <c r="G13" s="69">
        <f t="shared" si="1"/>
        <v>-900</v>
      </c>
      <c r="H13" s="46"/>
      <c r="I13" s="76" t="s">
        <v>63</v>
      </c>
      <c r="J13" s="119">
        <v>42057</v>
      </c>
      <c r="K13" s="77">
        <v>3</v>
      </c>
      <c r="L13" s="46"/>
    </row>
    <row r="14" spans="1:12" ht="15" customHeight="1">
      <c r="A14" s="76" t="s">
        <v>64</v>
      </c>
      <c r="B14" s="119">
        <v>3398</v>
      </c>
      <c r="C14" s="120">
        <v>7.2039755428999997E-3</v>
      </c>
      <c r="D14" s="119">
        <v>3503</v>
      </c>
      <c r="E14" s="120">
        <v>7.3431227660999999E-3</v>
      </c>
      <c r="F14" s="68">
        <f t="shared" si="0"/>
        <v>3.0900529723366654E-2</v>
      </c>
      <c r="G14" s="69">
        <f t="shared" si="1"/>
        <v>105</v>
      </c>
      <c r="H14" s="46"/>
      <c r="I14" s="76" t="s">
        <v>65</v>
      </c>
      <c r="J14" s="119">
        <v>35554</v>
      </c>
      <c r="K14" s="77">
        <v>4</v>
      </c>
      <c r="L14" s="46"/>
    </row>
    <row r="15" spans="1:12">
      <c r="A15" s="76" t="s">
        <v>66</v>
      </c>
      <c r="B15" s="119">
        <v>10586</v>
      </c>
      <c r="C15" s="120">
        <v>2.2442991494299999E-2</v>
      </c>
      <c r="D15" s="119">
        <v>11509</v>
      </c>
      <c r="E15" s="120">
        <v>2.41256065989E-2</v>
      </c>
      <c r="F15" s="68">
        <f t="shared" si="0"/>
        <v>8.7190629132816833E-2</v>
      </c>
      <c r="G15" s="69">
        <f t="shared" si="1"/>
        <v>923</v>
      </c>
      <c r="H15" s="46"/>
      <c r="I15" s="76" t="s">
        <v>67</v>
      </c>
      <c r="J15" s="119">
        <v>23912</v>
      </c>
      <c r="K15" s="77">
        <v>5</v>
      </c>
      <c r="L15" s="46"/>
    </row>
    <row r="16" spans="1:12">
      <c r="A16" s="76" t="s">
        <v>68</v>
      </c>
      <c r="B16" s="119">
        <v>9994</v>
      </c>
      <c r="C16" s="120">
        <v>2.1187913942300001E-2</v>
      </c>
      <c r="D16" s="119">
        <v>10960</v>
      </c>
      <c r="E16" s="120">
        <v>2.2974771772E-2</v>
      </c>
      <c r="F16" s="68">
        <f t="shared" si="0"/>
        <v>9.6657994796878199E-2</v>
      </c>
      <c r="G16" s="69">
        <f t="shared" si="1"/>
        <v>966</v>
      </c>
      <c r="H16" s="46"/>
      <c r="I16" s="76" t="s">
        <v>71</v>
      </c>
      <c r="J16" s="119">
        <v>22406</v>
      </c>
      <c r="K16" s="77">
        <v>6</v>
      </c>
      <c r="L16" s="46"/>
    </row>
    <row r="17" spans="1:12">
      <c r="A17" s="76" t="s">
        <v>139</v>
      </c>
      <c r="B17" s="119">
        <v>77174</v>
      </c>
      <c r="C17" s="120">
        <v>0.16361377532410001</v>
      </c>
      <c r="D17" s="119">
        <v>74826</v>
      </c>
      <c r="E17" s="120">
        <v>0.15685312706339999</v>
      </c>
      <c r="F17" s="68">
        <f t="shared" si="0"/>
        <v>-3.0424754450980918E-2</v>
      </c>
      <c r="G17" s="69">
        <f t="shared" si="1"/>
        <v>-2348</v>
      </c>
      <c r="H17" s="46"/>
      <c r="I17" s="76" t="s">
        <v>69</v>
      </c>
      <c r="J17" s="119">
        <v>19673</v>
      </c>
      <c r="K17" s="77">
        <v>7</v>
      </c>
      <c r="L17" s="46"/>
    </row>
    <row r="18" spans="1:12">
      <c r="A18" s="76" t="s">
        <v>70</v>
      </c>
      <c r="B18" s="119">
        <v>12579</v>
      </c>
      <c r="C18" s="120">
        <v>2.66682779148E-2</v>
      </c>
      <c r="D18" s="119">
        <v>12636</v>
      </c>
      <c r="E18" s="120">
        <v>2.6488067163399999E-2</v>
      </c>
      <c r="F18" s="68">
        <f t="shared" si="0"/>
        <v>4.5313617934652495E-3</v>
      </c>
      <c r="G18" s="69">
        <f t="shared" si="1"/>
        <v>57</v>
      </c>
      <c r="H18" s="46"/>
      <c r="I18" s="78" t="s">
        <v>73</v>
      </c>
      <c r="J18" s="121">
        <v>14820</v>
      </c>
      <c r="K18" s="79">
        <v>0</v>
      </c>
      <c r="L18" s="46"/>
    </row>
    <row r="19" spans="1:12">
      <c r="A19" s="76" t="s">
        <v>72</v>
      </c>
      <c r="B19" s="119">
        <v>4054</v>
      </c>
      <c r="C19" s="120">
        <v>8.5947371544999995E-3</v>
      </c>
      <c r="D19" s="119">
        <v>3847</v>
      </c>
      <c r="E19" s="120">
        <v>8.0642287415E-3</v>
      </c>
      <c r="F19" s="68">
        <f t="shared" si="0"/>
        <v>-5.1060680809077441E-2</v>
      </c>
      <c r="G19" s="69">
        <f t="shared" si="1"/>
        <v>-207</v>
      </c>
      <c r="H19" s="46"/>
      <c r="I19" s="76" t="s">
        <v>70</v>
      </c>
      <c r="J19" s="119">
        <v>12636</v>
      </c>
      <c r="K19" s="77">
        <v>8</v>
      </c>
      <c r="L19" s="46"/>
    </row>
    <row r="20" spans="1:12">
      <c r="A20" s="76" t="s">
        <v>74</v>
      </c>
      <c r="B20" s="119">
        <v>3850</v>
      </c>
      <c r="C20" s="120">
        <v>8.1622442143000004E-3</v>
      </c>
      <c r="D20" s="119">
        <v>4030</v>
      </c>
      <c r="E20" s="120">
        <v>8.4478403504000005E-3</v>
      </c>
      <c r="F20" s="68">
        <f t="shared" si="0"/>
        <v>4.6753246753246769E-2</v>
      </c>
      <c r="G20" s="69">
        <f t="shared" si="1"/>
        <v>180</v>
      </c>
      <c r="H20" s="46"/>
      <c r="I20" s="76" t="s">
        <v>85</v>
      </c>
      <c r="J20" s="119">
        <v>12361</v>
      </c>
      <c r="K20" s="77">
        <v>9</v>
      </c>
      <c r="L20" s="46"/>
    </row>
    <row r="21" spans="1:12">
      <c r="A21" s="76" t="s">
        <v>61</v>
      </c>
      <c r="B21" s="119">
        <v>56378</v>
      </c>
      <c r="C21" s="120">
        <v>0.11952493618600001</v>
      </c>
      <c r="D21" s="119">
        <v>55565</v>
      </c>
      <c r="E21" s="120">
        <v>0.11647748115999999</v>
      </c>
      <c r="F21" s="68">
        <f t="shared" si="0"/>
        <v>-1.4420518642023539E-2</v>
      </c>
      <c r="G21" s="69">
        <f t="shared" si="1"/>
        <v>-813</v>
      </c>
      <c r="H21" s="46"/>
      <c r="I21" s="76" t="s">
        <v>84</v>
      </c>
      <c r="J21" s="119">
        <v>11711</v>
      </c>
      <c r="K21" s="77">
        <v>10</v>
      </c>
      <c r="L21" s="46"/>
    </row>
    <row r="22" spans="1:12">
      <c r="A22" s="76" t="s">
        <v>69</v>
      </c>
      <c r="B22" s="119">
        <v>18434</v>
      </c>
      <c r="C22" s="120">
        <v>3.9081249310899999E-2</v>
      </c>
      <c r="D22" s="119">
        <v>19673</v>
      </c>
      <c r="E22" s="120">
        <v>4.1239296083100001E-2</v>
      </c>
      <c r="F22" s="68">
        <f t="shared" si="0"/>
        <v>6.7212759032223124E-2</v>
      </c>
      <c r="G22" s="69">
        <f t="shared" si="1"/>
        <v>1239</v>
      </c>
      <c r="H22" s="46"/>
      <c r="I22" s="76" t="s">
        <v>75</v>
      </c>
      <c r="J22" s="119">
        <v>11686</v>
      </c>
      <c r="K22" s="77">
        <v>11</v>
      </c>
      <c r="L22" s="46"/>
    </row>
    <row r="23" spans="1:12">
      <c r="A23" s="76" t="s">
        <v>77</v>
      </c>
      <c r="B23" s="119">
        <v>5746</v>
      </c>
      <c r="C23" s="120">
        <v>1.21818844819E-2</v>
      </c>
      <c r="D23" s="119">
        <v>5692</v>
      </c>
      <c r="E23" s="120">
        <v>1.19317884057E-2</v>
      </c>
      <c r="F23" s="68">
        <f t="shared" si="0"/>
        <v>-9.3978419770275323E-3</v>
      </c>
      <c r="G23" s="69">
        <f t="shared" si="1"/>
        <v>-54</v>
      </c>
      <c r="H23" s="46"/>
      <c r="I23" s="76" t="s">
        <v>66</v>
      </c>
      <c r="J23" s="119">
        <v>11509</v>
      </c>
      <c r="K23" s="77">
        <v>12</v>
      </c>
      <c r="L23" s="46"/>
    </row>
    <row r="24" spans="1:12">
      <c r="A24" s="76" t="s">
        <v>78</v>
      </c>
      <c r="B24" s="119">
        <v>6982</v>
      </c>
      <c r="C24" s="120">
        <v>1.4802282884299999E-2</v>
      </c>
      <c r="D24" s="119">
        <v>7483</v>
      </c>
      <c r="E24" s="120">
        <v>1.5686151201599999E-2</v>
      </c>
      <c r="F24" s="68">
        <f t="shared" si="0"/>
        <v>7.1755943855628779E-2</v>
      </c>
      <c r="G24" s="69">
        <f t="shared" si="1"/>
        <v>501</v>
      </c>
      <c r="H24" s="46"/>
      <c r="I24" s="76" t="s">
        <v>79</v>
      </c>
      <c r="J24" s="119">
        <v>11263</v>
      </c>
      <c r="K24" s="77">
        <v>13</v>
      </c>
      <c r="L24" s="46"/>
    </row>
    <row r="25" spans="1:12">
      <c r="A25" s="76" t="s">
        <v>65</v>
      </c>
      <c r="B25" s="119">
        <v>35870</v>
      </c>
      <c r="C25" s="120">
        <v>7.6046675316500001E-2</v>
      </c>
      <c r="D25" s="119">
        <v>35554</v>
      </c>
      <c r="E25" s="120">
        <v>7.4529656531300004E-2</v>
      </c>
      <c r="F25" s="68">
        <f t="shared" si="0"/>
        <v>-8.8095901867856208E-3</v>
      </c>
      <c r="G25" s="69">
        <f t="shared" si="1"/>
        <v>-316</v>
      </c>
      <c r="H25" s="46"/>
      <c r="I25" s="76" t="s">
        <v>68</v>
      </c>
      <c r="J25" s="119">
        <v>10960</v>
      </c>
      <c r="K25" s="77">
        <v>14</v>
      </c>
      <c r="L25" s="46"/>
    </row>
    <row r="26" spans="1:12">
      <c r="A26" s="76" t="s">
        <v>0</v>
      </c>
      <c r="B26" s="119">
        <v>10327</v>
      </c>
      <c r="C26" s="120">
        <v>2.1893895065300002E-2</v>
      </c>
      <c r="D26" s="119">
        <v>9931</v>
      </c>
      <c r="E26" s="120">
        <v>2.08177425609E-2</v>
      </c>
      <c r="F26" s="68">
        <f t="shared" si="0"/>
        <v>-3.8346083083179994E-2</v>
      </c>
      <c r="G26" s="69">
        <f t="shared" si="1"/>
        <v>-396</v>
      </c>
      <c r="H26" s="46"/>
      <c r="I26" s="76" t="s">
        <v>0</v>
      </c>
      <c r="J26" s="119">
        <v>9931</v>
      </c>
      <c r="K26" s="77">
        <v>15</v>
      </c>
      <c r="L26" s="46"/>
    </row>
    <row r="27" spans="1:12">
      <c r="A27" s="76" t="s">
        <v>81</v>
      </c>
      <c r="B27" s="119">
        <v>6362</v>
      </c>
      <c r="C27" s="120">
        <v>1.34878435562E-2</v>
      </c>
      <c r="D27" s="119">
        <v>6847</v>
      </c>
      <c r="E27" s="120">
        <v>1.4352943642599999E-2</v>
      </c>
      <c r="F27" s="68">
        <f t="shared" si="0"/>
        <v>7.6233888714240861E-2</v>
      </c>
      <c r="G27" s="69">
        <f t="shared" si="1"/>
        <v>485</v>
      </c>
      <c r="H27" s="46"/>
      <c r="I27" s="76" t="s">
        <v>60</v>
      </c>
      <c r="J27" s="119">
        <v>9880</v>
      </c>
      <c r="K27" s="77">
        <v>16</v>
      </c>
      <c r="L27" s="46"/>
    </row>
    <row r="28" spans="1:12">
      <c r="A28" s="76" t="s">
        <v>83</v>
      </c>
      <c r="B28" s="119">
        <v>3716</v>
      </c>
      <c r="C28" s="120">
        <v>7.8781557144000005E-3</v>
      </c>
      <c r="D28" s="119">
        <v>3789</v>
      </c>
      <c r="E28" s="120">
        <v>7.9426469201000008E-3</v>
      </c>
      <c r="F28" s="68">
        <f t="shared" si="0"/>
        <v>1.9644779332615769E-2</v>
      </c>
      <c r="G28" s="69">
        <f t="shared" si="1"/>
        <v>73</v>
      </c>
      <c r="H28" s="46"/>
      <c r="I28" s="76" t="s">
        <v>82</v>
      </c>
      <c r="J28" s="119">
        <v>9266</v>
      </c>
      <c r="K28" s="77">
        <v>17</v>
      </c>
      <c r="L28" s="46"/>
    </row>
    <row r="29" spans="1:12">
      <c r="A29" s="76" t="s">
        <v>63</v>
      </c>
      <c r="B29" s="119">
        <v>41971</v>
      </c>
      <c r="C29" s="120">
        <v>8.8981182316899998E-2</v>
      </c>
      <c r="D29" s="119">
        <v>42057</v>
      </c>
      <c r="E29" s="120">
        <v>8.8161494198600004E-2</v>
      </c>
      <c r="F29" s="68">
        <f t="shared" si="0"/>
        <v>2.0490338567105137E-3</v>
      </c>
      <c r="G29" s="69">
        <f t="shared" si="1"/>
        <v>86</v>
      </c>
      <c r="H29" s="46"/>
      <c r="I29" s="76" t="s">
        <v>80</v>
      </c>
      <c r="J29" s="119">
        <v>8833</v>
      </c>
      <c r="K29" s="77">
        <v>18</v>
      </c>
      <c r="L29" s="46"/>
    </row>
    <row r="30" spans="1:12">
      <c r="A30" s="124" t="s">
        <v>55</v>
      </c>
      <c r="B30" s="125">
        <v>8641</v>
      </c>
      <c r="C30" s="126">
        <v>1.83194681184E-2</v>
      </c>
      <c r="D30" s="125">
        <v>8675</v>
      </c>
      <c r="E30" s="126">
        <v>1.81848672557E-2</v>
      </c>
      <c r="F30" s="127">
        <f t="shared" si="0"/>
        <v>3.9347297766463285E-3</v>
      </c>
      <c r="G30" s="128">
        <f t="shared" si="1"/>
        <v>34</v>
      </c>
      <c r="H30" s="129"/>
      <c r="I30" s="124" t="s">
        <v>55</v>
      </c>
      <c r="J30" s="125">
        <v>8675</v>
      </c>
      <c r="K30" s="130">
        <v>19</v>
      </c>
      <c r="L30" s="46"/>
    </row>
    <row r="31" spans="1:12">
      <c r="A31" s="76" t="s">
        <v>67</v>
      </c>
      <c r="B31" s="119">
        <v>22263</v>
      </c>
      <c r="C31" s="120">
        <v>4.7198972193200003E-2</v>
      </c>
      <c r="D31" s="119">
        <v>23912</v>
      </c>
      <c r="E31" s="120">
        <v>5.0125250238399997E-2</v>
      </c>
      <c r="F31" s="68">
        <f t="shared" si="0"/>
        <v>7.4069083232268795E-2</v>
      </c>
      <c r="G31" s="69">
        <f t="shared" si="1"/>
        <v>1649</v>
      </c>
      <c r="H31" s="46"/>
      <c r="I31" s="76" t="s">
        <v>59</v>
      </c>
      <c r="J31" s="119">
        <v>8375</v>
      </c>
      <c r="K31" s="77">
        <v>20</v>
      </c>
      <c r="L31" s="46"/>
    </row>
    <row r="32" spans="1:12">
      <c r="A32" s="76" t="s">
        <v>79</v>
      </c>
      <c r="B32" s="119">
        <v>11426</v>
      </c>
      <c r="C32" s="120">
        <v>2.42238447774E-2</v>
      </c>
      <c r="D32" s="119">
        <v>11263</v>
      </c>
      <c r="E32" s="120">
        <v>2.3609931976999999E-2</v>
      </c>
      <c r="F32" s="68">
        <f t="shared" si="0"/>
        <v>-1.4265709784701541E-2</v>
      </c>
      <c r="G32" s="69">
        <f t="shared" si="1"/>
        <v>-163</v>
      </c>
      <c r="H32" s="46"/>
      <c r="I32" s="76" t="s">
        <v>76</v>
      </c>
      <c r="J32" s="119">
        <v>8070</v>
      </c>
      <c r="K32" s="77">
        <v>21</v>
      </c>
      <c r="L32" s="46"/>
    </row>
    <row r="33" spans="1:12">
      <c r="A33" s="76" t="s">
        <v>85</v>
      </c>
      <c r="B33" s="119">
        <v>11805</v>
      </c>
      <c r="C33" s="120">
        <v>2.5027348818199999E-2</v>
      </c>
      <c r="D33" s="119">
        <v>12361</v>
      </c>
      <c r="E33" s="120">
        <v>2.5911601630799998E-2</v>
      </c>
      <c r="F33" s="68">
        <f t="shared" si="0"/>
        <v>4.7098686997035122E-2</v>
      </c>
      <c r="G33" s="69">
        <f t="shared" si="1"/>
        <v>556</v>
      </c>
      <c r="H33" s="46"/>
      <c r="I33" s="76" t="s">
        <v>78</v>
      </c>
      <c r="J33" s="119">
        <v>7483</v>
      </c>
      <c r="K33" s="77">
        <v>22</v>
      </c>
      <c r="L33" s="46"/>
    </row>
    <row r="34" spans="1:12">
      <c r="A34" s="76" t="s">
        <v>82</v>
      </c>
      <c r="B34" s="119">
        <v>9478</v>
      </c>
      <c r="C34" s="120">
        <v>2.0093961211299999E-2</v>
      </c>
      <c r="D34" s="119">
        <v>9266</v>
      </c>
      <c r="E34" s="120">
        <v>1.9423744091199999E-2</v>
      </c>
      <c r="F34" s="68">
        <f t="shared" si="0"/>
        <v>-2.2367588098755053E-2</v>
      </c>
      <c r="G34" s="69">
        <f t="shared" si="1"/>
        <v>-212</v>
      </c>
      <c r="H34" s="46"/>
      <c r="I34" s="76" t="s">
        <v>86</v>
      </c>
      <c r="J34" s="119">
        <v>7173</v>
      </c>
      <c r="K34" s="77">
        <v>23</v>
      </c>
      <c r="L34" s="46"/>
    </row>
    <row r="35" spans="1:12">
      <c r="A35" s="76" t="s">
        <v>76</v>
      </c>
      <c r="B35" s="119">
        <v>7569</v>
      </c>
      <c r="C35" s="120">
        <v>1.6046760119000001E-2</v>
      </c>
      <c r="D35" s="119">
        <v>8070</v>
      </c>
      <c r="E35" s="120">
        <v>1.69166430839E-2</v>
      </c>
      <c r="F35" s="68">
        <f t="shared" si="0"/>
        <v>6.6191042409829537E-2</v>
      </c>
      <c r="G35" s="69">
        <f t="shared" si="1"/>
        <v>501</v>
      </c>
      <c r="H35" s="46"/>
      <c r="I35" s="76" t="s">
        <v>81</v>
      </c>
      <c r="J35" s="119">
        <v>6847</v>
      </c>
      <c r="K35" s="77">
        <v>24</v>
      </c>
      <c r="L35" s="46"/>
    </row>
    <row r="36" spans="1:12">
      <c r="A36" s="76" t="s">
        <v>80</v>
      </c>
      <c r="B36" s="119">
        <v>8839</v>
      </c>
      <c r="C36" s="120">
        <v>1.8739240678000001E-2</v>
      </c>
      <c r="D36" s="119">
        <v>8833</v>
      </c>
      <c r="E36" s="120">
        <v>1.8516072907100001E-2</v>
      </c>
      <c r="F36" s="70">
        <f t="shared" si="0"/>
        <v>-6.7880982011536695E-4</v>
      </c>
      <c r="G36" s="69">
        <f t="shared" si="1"/>
        <v>-6</v>
      </c>
      <c r="H36" s="46"/>
      <c r="I36" s="76" t="s">
        <v>88</v>
      </c>
      <c r="J36" s="119">
        <v>5798</v>
      </c>
      <c r="K36" s="77">
        <v>25</v>
      </c>
      <c r="L36" s="46"/>
    </row>
    <row r="37" spans="1:12">
      <c r="A37" s="76" t="s">
        <v>86</v>
      </c>
      <c r="B37" s="119">
        <v>6820</v>
      </c>
      <c r="C37" s="120">
        <v>1.44588326082E-2</v>
      </c>
      <c r="D37" s="119">
        <v>7173</v>
      </c>
      <c r="E37" s="120">
        <v>1.50363173285E-2</v>
      </c>
      <c r="F37" s="68">
        <f t="shared" si="0"/>
        <v>5.1759530791788855E-2</v>
      </c>
      <c r="G37" s="69">
        <f t="shared" si="1"/>
        <v>353</v>
      </c>
      <c r="H37" s="46"/>
      <c r="I37" s="76" t="s">
        <v>77</v>
      </c>
      <c r="J37" s="119">
        <v>5692</v>
      </c>
      <c r="K37" s="77">
        <v>26</v>
      </c>
      <c r="L37" s="46"/>
    </row>
    <row r="38" spans="1:12">
      <c r="A38" s="76" t="s">
        <v>75</v>
      </c>
      <c r="B38" s="119">
        <v>11645</v>
      </c>
      <c r="C38" s="120">
        <v>2.4688138669099999E-2</v>
      </c>
      <c r="D38" s="119">
        <v>11686</v>
      </c>
      <c r="E38" s="120">
        <v>2.4496640778100001E-2</v>
      </c>
      <c r="F38" s="68">
        <f t="shared" si="0"/>
        <v>3.5208243881494905E-3</v>
      </c>
      <c r="G38" s="69">
        <f t="shared" si="1"/>
        <v>41</v>
      </c>
      <c r="H38" s="46"/>
      <c r="I38" s="76" t="s">
        <v>74</v>
      </c>
      <c r="J38" s="119">
        <v>4030</v>
      </c>
      <c r="K38" s="77">
        <v>27</v>
      </c>
      <c r="L38" s="46"/>
    </row>
    <row r="39" spans="1:12">
      <c r="A39" s="76" t="s">
        <v>87</v>
      </c>
      <c r="B39" s="119">
        <v>3578</v>
      </c>
      <c r="C39" s="120">
        <v>7.5855869606999997E-3</v>
      </c>
      <c r="D39" s="119">
        <v>3808</v>
      </c>
      <c r="E39" s="120">
        <v>7.9824754477999995E-3</v>
      </c>
      <c r="F39" s="68">
        <f t="shared" si="0"/>
        <v>6.4281721632196698E-2</v>
      </c>
      <c r="G39" s="69">
        <f t="shared" si="1"/>
        <v>230</v>
      </c>
      <c r="H39" s="46"/>
      <c r="I39" s="76" t="s">
        <v>72</v>
      </c>
      <c r="J39" s="119">
        <v>3847</v>
      </c>
      <c r="K39" s="77">
        <v>28</v>
      </c>
      <c r="L39" s="46"/>
    </row>
    <row r="40" spans="1:12">
      <c r="A40" s="76" t="s">
        <v>71</v>
      </c>
      <c r="B40" s="119">
        <v>20582</v>
      </c>
      <c r="C40" s="120">
        <v>4.3635145563499997E-2</v>
      </c>
      <c r="D40" s="119">
        <v>22406</v>
      </c>
      <c r="E40" s="120">
        <v>4.6968315358000001E-2</v>
      </c>
      <c r="F40" s="68">
        <f t="shared" si="0"/>
        <v>8.862112525507726E-2</v>
      </c>
      <c r="G40" s="69">
        <f t="shared" si="1"/>
        <v>1824</v>
      </c>
      <c r="H40" s="46"/>
      <c r="I40" s="76" t="s">
        <v>87</v>
      </c>
      <c r="J40" s="119">
        <v>3808</v>
      </c>
      <c r="K40" s="77">
        <v>29</v>
      </c>
      <c r="L40" s="46"/>
    </row>
    <row r="41" spans="1:12">
      <c r="A41" s="76" t="s">
        <v>84</v>
      </c>
      <c r="B41" s="119">
        <v>10727</v>
      </c>
      <c r="C41" s="120">
        <v>2.2741920438199999E-2</v>
      </c>
      <c r="D41" s="119">
        <v>11711</v>
      </c>
      <c r="E41" s="120">
        <v>2.4549046735599999E-2</v>
      </c>
      <c r="F41" s="68">
        <f t="shared" si="0"/>
        <v>9.1731145707094175E-2</v>
      </c>
      <c r="G41" s="69">
        <f t="shared" si="1"/>
        <v>984</v>
      </c>
      <c r="H41" s="46"/>
      <c r="I41" s="76" t="s">
        <v>83</v>
      </c>
      <c r="J41" s="119">
        <v>3789</v>
      </c>
      <c r="K41" s="77">
        <v>30</v>
      </c>
      <c r="L41" s="46"/>
    </row>
    <row r="42" spans="1:12">
      <c r="A42" s="76" t="s">
        <v>88</v>
      </c>
      <c r="B42" s="119">
        <v>3982</v>
      </c>
      <c r="C42" s="120">
        <v>8.4420925874000002E-3</v>
      </c>
      <c r="D42" s="119">
        <v>5798</v>
      </c>
      <c r="E42" s="120">
        <v>1.2153989665499999E-2</v>
      </c>
      <c r="F42" s="68">
        <f t="shared" si="0"/>
        <v>0.45605223505775982</v>
      </c>
      <c r="G42" s="69">
        <f t="shared" si="1"/>
        <v>1816</v>
      </c>
      <c r="H42" s="46"/>
      <c r="I42" s="76" t="s">
        <v>64</v>
      </c>
      <c r="J42" s="119">
        <v>3503</v>
      </c>
      <c r="K42" s="77">
        <v>31</v>
      </c>
      <c r="L42" s="46"/>
    </row>
    <row r="43" spans="1:12">
      <c r="A43" s="80" t="s">
        <v>89</v>
      </c>
      <c r="B43" s="119">
        <v>4599</v>
      </c>
      <c r="C43" s="120">
        <v>9.7501717250999993E-3</v>
      </c>
      <c r="D43" s="119">
        <v>2797</v>
      </c>
      <c r="E43" s="120">
        <v>5.8631785260999996E-3</v>
      </c>
      <c r="F43" s="68">
        <f t="shared" si="0"/>
        <v>-0.39182430963252879</v>
      </c>
      <c r="G43" s="69">
        <f t="shared" si="1"/>
        <v>-1802</v>
      </c>
      <c r="H43" s="46"/>
      <c r="I43" s="76" t="s">
        <v>62</v>
      </c>
      <c r="J43" s="119">
        <v>3129</v>
      </c>
      <c r="K43" s="77">
        <v>32</v>
      </c>
      <c r="L43" s="46"/>
    </row>
    <row r="44" spans="1:12">
      <c r="A44" s="76" t="s">
        <v>90</v>
      </c>
      <c r="B44" s="122">
        <v>471684</v>
      </c>
      <c r="C44" s="123">
        <v>0.99999999999830003</v>
      </c>
      <c r="D44" s="122">
        <v>477045</v>
      </c>
      <c r="E44" s="123">
        <v>0.9999999999982</v>
      </c>
      <c r="F44" s="68">
        <f t="shared" si="0"/>
        <v>1.1365660060548954E-2</v>
      </c>
      <c r="G44" s="71">
        <f t="shared" si="1"/>
        <v>5361</v>
      </c>
      <c r="H44" s="46"/>
      <c r="I44" s="80" t="s">
        <v>89</v>
      </c>
      <c r="J44" s="119">
        <v>2797</v>
      </c>
      <c r="K44" s="77">
        <v>0</v>
      </c>
      <c r="L44" s="46"/>
    </row>
    <row r="45" spans="1:12">
      <c r="A45" s="72" t="s">
        <v>128</v>
      </c>
      <c r="B45" s="46"/>
      <c r="C45" s="75"/>
      <c r="D45" s="46"/>
      <c r="E45" s="75"/>
      <c r="F45" s="73"/>
      <c r="G45" s="73"/>
      <c r="H45" s="46"/>
      <c r="I45" s="81" t="s">
        <v>91</v>
      </c>
      <c r="J45" s="122">
        <v>477045</v>
      </c>
      <c r="K45" s="77" t="s">
        <v>54</v>
      </c>
      <c r="L45" s="46"/>
    </row>
    <row r="46" spans="1:12">
      <c r="A46" s="74" t="s">
        <v>129</v>
      </c>
      <c r="B46" s="46"/>
      <c r="C46" s="75"/>
      <c r="D46" s="46"/>
      <c r="E46" s="75"/>
      <c r="F46" s="65"/>
      <c r="G46" s="65"/>
      <c r="H46" s="46"/>
      <c r="I46" s="46"/>
      <c r="J46" s="46"/>
      <c r="K46" s="75"/>
      <c r="L46" s="46"/>
    </row>
    <row r="47" spans="1:12">
      <c r="A47" s="74" t="s">
        <v>130</v>
      </c>
      <c r="B47" s="46"/>
      <c r="C47" s="75"/>
      <c r="D47" s="46"/>
      <c r="E47" s="75"/>
      <c r="F47" s="65"/>
      <c r="G47" s="65"/>
      <c r="H47" s="46"/>
      <c r="I47" s="46"/>
      <c r="J47" s="46"/>
      <c r="K47" s="75"/>
      <c r="L47" s="46"/>
    </row>
    <row r="48" spans="1:12">
      <c r="A48" s="74" t="s">
        <v>132</v>
      </c>
      <c r="B48" s="46"/>
      <c r="C48" s="75"/>
      <c r="D48" s="46"/>
      <c r="E48" s="75"/>
      <c r="F48" s="65"/>
      <c r="G48" s="65"/>
      <c r="H48" s="46"/>
      <c r="I48" s="46"/>
      <c r="J48" s="46"/>
      <c r="K48" s="75"/>
      <c r="L48" s="46"/>
    </row>
    <row r="49" spans="1:12">
      <c r="A49" s="101" t="s">
        <v>143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46"/>
    </row>
    <row r="50" spans="1:12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46"/>
    </row>
    <row r="51" spans="1:12">
      <c r="A51" s="46"/>
      <c r="B51" s="46"/>
      <c r="C51" s="75"/>
      <c r="D51" s="46"/>
      <c r="E51" s="75"/>
      <c r="F51" s="90"/>
      <c r="G51" s="90"/>
      <c r="H51" s="46"/>
      <c r="I51" s="46"/>
      <c r="J51" s="46"/>
      <c r="K51" s="75"/>
      <c r="L51" s="46"/>
    </row>
    <row r="52" spans="1:12">
      <c r="A52" s="46"/>
      <c r="B52" s="46"/>
      <c r="C52" s="46"/>
      <c r="D52" s="46"/>
      <c r="E52" s="46"/>
      <c r="F52" s="91"/>
      <c r="G52" s="91"/>
      <c r="H52" s="46"/>
      <c r="I52" s="46"/>
      <c r="J52" s="46"/>
      <c r="K52" s="75"/>
      <c r="L52" s="46"/>
    </row>
    <row r="53" spans="1:12">
      <c r="A53" s="46"/>
      <c r="B53" s="46"/>
      <c r="C53" s="46"/>
      <c r="D53" s="46"/>
      <c r="E53" s="46"/>
      <c r="F53" s="91"/>
      <c r="G53" s="91"/>
      <c r="H53" s="46"/>
      <c r="I53" s="46"/>
      <c r="J53" s="46"/>
      <c r="K53" s="75"/>
      <c r="L53" s="46"/>
    </row>
    <row r="54" spans="1:12">
      <c r="A54" s="46"/>
      <c r="B54" s="46"/>
      <c r="C54" s="46"/>
      <c r="D54" s="46"/>
      <c r="E54" s="46"/>
      <c r="F54" s="65"/>
      <c r="G54" s="65"/>
      <c r="H54" s="46"/>
      <c r="I54" s="46"/>
      <c r="J54" s="46"/>
      <c r="K54" s="75"/>
      <c r="L54" s="46"/>
    </row>
    <row r="55" spans="1:12">
      <c r="A55" s="46"/>
      <c r="B55" s="46"/>
      <c r="C55" s="46"/>
      <c r="D55" s="46"/>
      <c r="E55" s="46"/>
      <c r="F55" s="65"/>
      <c r="G55" s="65"/>
      <c r="H55" s="46"/>
      <c r="I55" s="46"/>
      <c r="J55" s="46"/>
      <c r="K55" s="75"/>
      <c r="L55" s="46"/>
    </row>
    <row r="56" spans="1:12" ht="15" customHeight="1">
      <c r="A56" s="46"/>
      <c r="B56" s="46"/>
      <c r="C56" s="46"/>
      <c r="D56" s="46"/>
      <c r="E56" s="46"/>
      <c r="F56" s="65"/>
      <c r="G56" s="65"/>
      <c r="H56" s="46"/>
      <c r="I56" s="46"/>
      <c r="J56" s="75"/>
      <c r="K56" s="75"/>
      <c r="L56" s="46"/>
    </row>
    <row r="57" spans="1:12">
      <c r="A57" s="46"/>
      <c r="B57" s="46"/>
      <c r="C57" s="46"/>
      <c r="D57" s="46"/>
      <c r="E57" s="46"/>
      <c r="F57" s="65"/>
      <c r="G57" s="65"/>
      <c r="H57" s="46"/>
      <c r="I57" s="46"/>
      <c r="J57" s="75"/>
      <c r="K57" s="75"/>
      <c r="L57" s="46"/>
    </row>
  </sheetData>
  <mergeCells count="4">
    <mergeCell ref="A49:K50"/>
    <mergeCell ref="B6:E6"/>
    <mergeCell ref="A5:A8"/>
    <mergeCell ref="B7:E7"/>
  </mergeCells>
  <conditionalFormatting sqref="F11:F4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{7D9BBFE7-F5F5-4186-BAFF-835A7C5BB70D}</x14:id>
        </ext>
      </extLst>
    </cfRule>
    <cfRule type="cellIs" dxfId="0" priority="3" stopIfTrue="1" operator="lessThan">
      <formula>0</formula>
    </cfRule>
    <cfRule type="colorScale" priority="5">
      <colorScale>
        <cfvo type="min"/>
        <cfvo type="max"/>
        <color rgb="FFFCFCFF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:G4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{DF398FB3-5AF5-4902-8C90-1B465ECCBDD6}</x14:id>
        </ext>
      </extLs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9BBFE7-F5F5-4186-BAFF-835A7C5BB7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F11:F44</xm:sqref>
        </x14:conditionalFormatting>
        <x14:conditionalFormatting xmlns:xm="http://schemas.microsoft.com/office/excel/2006/main">
          <x14:cfRule type="dataBar" id="{DF398FB3-5AF5-4902-8C90-1B465ECCBD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G11:G43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COMPARATIVO ESTADOS</vt:lpstr>
      <vt:lpstr>COMPARATIVO POR MES Y MARCA OAX</vt:lpstr>
      <vt:lpstr> ACUMULADO MPIO POR MARCA OAX</vt:lpstr>
      <vt:lpstr>ACUMULADO NACIONAL 2026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</dc:creator>
  <cp:lastModifiedBy>Notificacion Importante</cp:lastModifiedBy>
  <cp:revision/>
  <dcterms:created xsi:type="dcterms:W3CDTF">2016-08-29T20:10:09Z</dcterms:created>
  <dcterms:modified xsi:type="dcterms:W3CDTF">2026-05-19T00:47:31Z</dcterms:modified>
</cp:coreProperties>
</file>