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P\Desktop\AMDA\RESULTADOS DE VENTAS 2026\"/>
    </mc:Choice>
  </mc:AlternateContent>
  <xr:revisionPtr revIDLastSave="0" documentId="13_ncr:1_{1B161547-F97A-4209-A5CC-58584ED0BC72}" xr6:coauthVersionLast="47" xr6:coauthVersionMax="47" xr10:uidLastSave="{00000000-0000-0000-0000-000000000000}"/>
  <bookViews>
    <workbookView xWindow="-120" yWindow="-120" windowWidth="20730" windowHeight="11160" firstSheet="1" activeTab="1" xr2:uid="{00000000-000D-0000-FFFF-FFFF00000000}"/>
  </bookViews>
  <sheets>
    <sheet name="COMPARATIVO ESTADOS" sheetId="1" state="hidden" r:id="rId1"/>
    <sheet name="COMPARATIVO POR MES Y MARCA OAX" sheetId="2" r:id="rId2"/>
    <sheet name=" ACUMULADO MPIO POR MARCA OAX" sheetId="9" r:id="rId3"/>
    <sheet name="ACUMULADO NACIONAL 2026" sheetId="10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43" i="10" l="1"/>
  <c r="F43" i="10"/>
  <c r="G42" i="10"/>
  <c r="F42" i="10"/>
  <c r="G41" i="10"/>
  <c r="F41" i="10"/>
  <c r="G40" i="10"/>
  <c r="F40" i="10"/>
  <c r="G39" i="10"/>
  <c r="F39" i="10"/>
  <c r="G38" i="10"/>
  <c r="F38" i="10"/>
  <c r="G37" i="10"/>
  <c r="F37" i="10"/>
  <c r="G36" i="10"/>
  <c r="F36" i="10"/>
  <c r="G35" i="10"/>
  <c r="F35" i="10"/>
  <c r="G34" i="10"/>
  <c r="F34" i="10"/>
  <c r="G33" i="10"/>
  <c r="F33" i="10"/>
  <c r="G32" i="10"/>
  <c r="F32" i="10"/>
  <c r="G31" i="10"/>
  <c r="F31" i="10"/>
  <c r="G30" i="10"/>
  <c r="F30" i="10"/>
  <c r="G29" i="10"/>
  <c r="F29" i="10"/>
  <c r="G28" i="10"/>
  <c r="F28" i="10"/>
  <c r="G27" i="10"/>
  <c r="F27" i="10"/>
  <c r="G26" i="10"/>
  <c r="F26" i="10"/>
  <c r="G25" i="10"/>
  <c r="F25" i="10"/>
  <c r="G24" i="10"/>
  <c r="F24" i="10"/>
  <c r="G23" i="10"/>
  <c r="F23" i="10"/>
  <c r="G22" i="10"/>
  <c r="F22" i="10"/>
  <c r="G21" i="10"/>
  <c r="F21" i="10"/>
  <c r="G20" i="10"/>
  <c r="F20" i="10"/>
  <c r="G19" i="10"/>
  <c r="F19" i="10"/>
  <c r="G18" i="10"/>
  <c r="F18" i="10"/>
  <c r="G17" i="10"/>
  <c r="F17" i="10"/>
  <c r="G16" i="10"/>
  <c r="F16" i="10"/>
  <c r="G15" i="10"/>
  <c r="F15" i="10"/>
  <c r="G14" i="10"/>
  <c r="F14" i="10"/>
  <c r="G13" i="10"/>
  <c r="F13" i="10"/>
  <c r="G12" i="10"/>
  <c r="F12" i="10"/>
  <c r="G11" i="10"/>
  <c r="F11" i="10"/>
  <c r="G10" i="10"/>
  <c r="F10" i="10"/>
  <c r="D15" i="2"/>
  <c r="C15" i="2"/>
  <c r="F15" i="2"/>
  <c r="AH15" i="2"/>
  <c r="Z15" i="2"/>
  <c r="AA15" i="2"/>
  <c r="AB15" i="2"/>
  <c r="AC15" i="2"/>
  <c r="AD15" i="2"/>
  <c r="AE15" i="2"/>
  <c r="AF15" i="2"/>
  <c r="AG15" i="2"/>
  <c r="O15" i="2"/>
  <c r="P15" i="2"/>
  <c r="Q15" i="2"/>
  <c r="R15" i="2"/>
  <c r="S15" i="2"/>
  <c r="T15" i="2"/>
  <c r="U15" i="2"/>
  <c r="V15" i="2"/>
  <c r="W15" i="2"/>
  <c r="X15" i="2"/>
  <c r="Y15" i="2"/>
  <c r="E15" i="2"/>
  <c r="G15" i="2"/>
  <c r="H15" i="2"/>
  <c r="I15" i="2"/>
  <c r="J15" i="2"/>
  <c r="K15" i="2"/>
  <c r="L15" i="2"/>
  <c r="M15" i="2"/>
  <c r="N15" i="2"/>
</calcChain>
</file>

<file path=xl/sharedStrings.xml><?xml version="1.0" encoding="utf-8"?>
<sst xmlns="http://schemas.openxmlformats.org/spreadsheetml/2006/main" count="298" uniqueCount="146">
  <si>
    <t>Michoacán</t>
  </si>
  <si>
    <t xml:space="preserve">GUERRERO </t>
  </si>
  <si>
    <t>MES 2015</t>
  </si>
  <si>
    <t>Unidades vendidas</t>
  </si>
  <si>
    <t>% respecto al total Nacional</t>
  </si>
  <si>
    <t>MES 2016</t>
  </si>
  <si>
    <t>ENERO 2015</t>
  </si>
  <si>
    <t>ENERO 2016</t>
  </si>
  <si>
    <t>FEBRERO 2015</t>
  </si>
  <si>
    <t>FEBRERO 2016</t>
  </si>
  <si>
    <t>MARZO 2015</t>
  </si>
  <si>
    <t>MARZO 2016</t>
  </si>
  <si>
    <t>ABRIL 2015</t>
  </si>
  <si>
    <t>ABRIL 2016</t>
  </si>
  <si>
    <t>MAYO 2015</t>
  </si>
  <si>
    <t>MAYO 2016</t>
  </si>
  <si>
    <t>JUNIO 2015</t>
  </si>
  <si>
    <t>JUNIO 2016</t>
  </si>
  <si>
    <t>JULIO 2015</t>
  </si>
  <si>
    <t>JULIO 2016</t>
  </si>
  <si>
    <t>AGOSTO 2015</t>
  </si>
  <si>
    <t>2119</t>
  </si>
  <si>
    <t>1.9%</t>
  </si>
  <si>
    <t>AGOSTO 2016</t>
  </si>
  <si>
    <t>2.1%</t>
  </si>
  <si>
    <t>1.0%</t>
  </si>
  <si>
    <t xml:space="preserve">CHIAPAS </t>
  </si>
  <si>
    <t>OAXACA</t>
  </si>
  <si>
    <t>LUGAR NACIONAL</t>
  </si>
  <si>
    <t>1.8%</t>
  </si>
  <si>
    <t>1.5%</t>
  </si>
  <si>
    <t>1.4%</t>
  </si>
  <si>
    <t>MES</t>
  </si>
  <si>
    <t>FORD</t>
  </si>
  <si>
    <t>GENERAL MOTORS</t>
  </si>
  <si>
    <t>HONDA</t>
  </si>
  <si>
    <t>HYUNDAI</t>
  </si>
  <si>
    <t>KIA</t>
  </si>
  <si>
    <t>MAZDA</t>
  </si>
  <si>
    <t>NISSAN</t>
  </si>
  <si>
    <t>RENAULT</t>
  </si>
  <si>
    <t>SEAT</t>
  </si>
  <si>
    <t>SUZUKI</t>
  </si>
  <si>
    <t>TOYOTA</t>
  </si>
  <si>
    <t>VOLKSWAGEN</t>
  </si>
  <si>
    <t>ACURA</t>
  </si>
  <si>
    <t>INFINITI</t>
  </si>
  <si>
    <t>LINCOLN</t>
  </si>
  <si>
    <t>SUBARU</t>
  </si>
  <si>
    <t>SEPTIEMBRE  2015</t>
  </si>
  <si>
    <t>SEPTIEMBRE  2016</t>
  </si>
  <si>
    <t xml:space="preserve">TOTAL ACUMULADO </t>
  </si>
  <si>
    <t>Total Oaxaca</t>
  </si>
  <si>
    <t>Estado/Plaza</t>
  </si>
  <si>
    <t/>
  </si>
  <si>
    <t>Oaxaca</t>
  </si>
  <si>
    <t>MITSUBISHI MOTORS</t>
  </si>
  <si>
    <t>Estado</t>
  </si>
  <si>
    <t>% respecto al total</t>
  </si>
  <si>
    <t>Aguascalientes</t>
  </si>
  <si>
    <t>Baja California</t>
  </si>
  <si>
    <t>Edo. de México</t>
  </si>
  <si>
    <t>Baja California Sur</t>
  </si>
  <si>
    <t>Nuevo León</t>
  </si>
  <si>
    <t>Campeche</t>
  </si>
  <si>
    <t>Jalisco</t>
  </si>
  <si>
    <t>Chiapas</t>
  </si>
  <si>
    <t>Puebla</t>
  </si>
  <si>
    <t>Chihuahua</t>
  </si>
  <si>
    <t>Guanajuato</t>
  </si>
  <si>
    <t>Coahuila</t>
  </si>
  <si>
    <t>Veracruz</t>
  </si>
  <si>
    <t>Colima</t>
  </si>
  <si>
    <t>MEDIA NACIONAL</t>
  </si>
  <si>
    <t>Durango</t>
  </si>
  <si>
    <t>Tamaulipas</t>
  </si>
  <si>
    <t>Sinaloa</t>
  </si>
  <si>
    <t>Guerrero</t>
  </si>
  <si>
    <t>Hidalgo</t>
  </si>
  <si>
    <t>Querétaro</t>
  </si>
  <si>
    <t>Sonora</t>
  </si>
  <si>
    <t>Morelos</t>
  </si>
  <si>
    <t>San Luis Potosí</t>
  </si>
  <si>
    <t>Nayarit</t>
  </si>
  <si>
    <t>Yucatán</t>
  </si>
  <si>
    <t>Quintana Roo</t>
  </si>
  <si>
    <t>Tabasco</t>
  </si>
  <si>
    <t>Tlaxcala</t>
  </si>
  <si>
    <t>Zacatecas</t>
  </si>
  <si>
    <t>Otras Marcas</t>
  </si>
  <si>
    <t>Total</t>
  </si>
  <si>
    <t>Total República</t>
  </si>
  <si>
    <t>Lugar</t>
  </si>
  <si>
    <t>MERCEDES-BENZ (Otras Marcas)</t>
  </si>
  <si>
    <t>TOTAL</t>
  </si>
  <si>
    <t>JAC</t>
  </si>
  <si>
    <t>MINI</t>
  </si>
  <si>
    <t>AUDI</t>
  </si>
  <si>
    <t>BMW</t>
  </si>
  <si>
    <t>HEROICA CIUDAD DE HUAJUAPAN DE LEÓN</t>
  </si>
  <si>
    <t>NO CONURBADO</t>
  </si>
  <si>
    <t>OAXACA DE JUÁREZ</t>
  </si>
  <si>
    <t>SALINA CRUZ</t>
  </si>
  <si>
    <t>SAN ANTONIO DE LA CAL</t>
  </si>
  <si>
    <t>SAN JACINTO AMILPAS</t>
  </si>
  <si>
    <t>SAN JUAN BAUTISTA TUXTEPEC</t>
  </si>
  <si>
    <t>SANTA CRUZ XOXOCOTLÁN</t>
  </si>
  <si>
    <t>SANTA LUCÍA DEL CAMINO</t>
  </si>
  <si>
    <t>SANTA MARÍA ATZOMPA</t>
  </si>
  <si>
    <t>SANTA MARÍA COLOTEPEC</t>
  </si>
  <si>
    <t>SANTA MARÍA HUATULCO</t>
  </si>
  <si>
    <t>SANTIAGO PINOTEPA NACIONAL</t>
  </si>
  <si>
    <t>SANTO DOMINGO TEHUANTEPEC</t>
  </si>
  <si>
    <t>TLALIXTAC DE CABRERA</t>
  </si>
  <si>
    <t>MG</t>
  </si>
  <si>
    <t>MOTORNATION</t>
  </si>
  <si>
    <t>PORSCHE</t>
  </si>
  <si>
    <t>LEXUS</t>
  </si>
  <si>
    <t>RESUMEN DE COMPRADORES POR CIUDAD MODELO</t>
  </si>
  <si>
    <t>VOLVO</t>
  </si>
  <si>
    <t>JUCHITÁN DE ZARAGOZA</t>
  </si>
  <si>
    <t>SAN PEDRO MIXTEPEC</t>
  </si>
  <si>
    <t>Compradores plaza por estado</t>
  </si>
  <si>
    <t>ISUZU</t>
  </si>
  <si>
    <t>STELLANTIS</t>
  </si>
  <si>
    <t>GWM</t>
  </si>
  <si>
    <t xml:space="preserve">Var. % Anual </t>
  </si>
  <si>
    <t xml:space="preserve">Diferencia </t>
  </si>
  <si>
    <t>Fuente: Urban Science</t>
  </si>
  <si>
    <t>Nota: Se refiere a información de compradores. Las marcas Jaguar, Land Rover, Mercedes-Benz se reflejan en "Otras Marcas"</t>
  </si>
  <si>
    <t>La información de compradores se refiere a los registros de acuerdo a la plaza, ciudad o estado domicilio del comprador (cliente final).</t>
  </si>
  <si>
    <t>FOTON</t>
  </si>
  <si>
    <t>Las marcas con infomación disponible y que integran el presente reporte se despliegan en la hoja titulada "Resumen Marcas Estados" y "Resumen Marcas"</t>
  </si>
  <si>
    <t>GAC</t>
  </si>
  <si>
    <t>BESTUNE</t>
  </si>
  <si>
    <t>MARCAS DE LUJO</t>
  </si>
  <si>
    <t>RESUMEN DE LAS VENTAS MENSUALES POR MARCA EN OAXACA 2026</t>
  </si>
  <si>
    <t>RESTO</t>
  </si>
  <si>
    <t>ACUMULADO ANUAL DE COMPRADORES POR MPIO. DE ENERO A DICIEMBRE 2026</t>
  </si>
  <si>
    <t>A partir del reporte de enero 2026, se presenta la información detallada a nivel geográfico con una nueva agrupación, incorporándose una nueva agrupación denominada "Resto", que refleja la sumatoria de los municipios que el año previo tuvieron una compra menor a mil unidades y que no conforman parte de los municipios que concentran el 90% del mercado.</t>
  </si>
  <si>
    <t>JAGUAR (Otras Marcas)</t>
  </si>
  <si>
    <t>LAND ROVER (Otras Marcas)</t>
  </si>
  <si>
    <t>ACUMULADO DE COMPRADORES DE ENERO A SEPTIEMBRE 2026</t>
  </si>
  <si>
    <t>ENERO A SEPTIEMBRE 2025</t>
  </si>
  <si>
    <t>ENERO A SEPTIEMBRE 2026</t>
  </si>
  <si>
    <t>Ciudad de México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</si>
</sst>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_-;\-* #,##0.00_-;_-* &quot;-&quot;??_-;_-@_-"/>
    <numFmt numFmtId="164" formatCode="[$-10409]0.0%"/>
    <numFmt numFmtId="165" formatCode="[$-10409]#,##0;\(#,##0\)"/>
    <numFmt numFmtId="166" formatCode="0.0%"/>
    <numFmt numFmtId="167" formatCode="#,##0_ ;[Red]\-#,##0\ "/>
  </numFmts>
  <fonts count="34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color indexed="8"/>
      <name val="Arial"/>
      <family val="2"/>
    </font>
    <font>
      <sz val="10"/>
      <color indexed="8"/>
      <name val="Arial"/>
      <family val="2"/>
    </font>
    <font>
      <b/>
      <sz val="10"/>
      <color indexed="8"/>
      <name val="Arial"/>
      <family val="2"/>
    </font>
    <font>
      <sz val="10"/>
      <name val="Arial"/>
      <family val="2"/>
    </font>
    <font>
      <sz val="10"/>
      <color indexed="8"/>
      <name val="Arial"/>
      <family val="2"/>
    </font>
    <font>
      <b/>
      <sz val="16"/>
      <color indexed="8"/>
      <name val="Arial"/>
      <family val="2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0"/>
      <name val="Arial"/>
      <family val="2"/>
    </font>
    <font>
      <sz val="11"/>
      <color theme="1"/>
      <name val="Calibri"/>
      <family val="2"/>
      <scheme val="minor"/>
    </font>
    <font>
      <sz val="10"/>
      <color rgb="FF000000"/>
      <name val="Tahoma"/>
      <family val="2"/>
    </font>
    <font>
      <b/>
      <sz val="10"/>
      <color rgb="FF000000"/>
      <name val="Tahoma"/>
      <family val="2"/>
    </font>
    <font>
      <sz val="11"/>
      <color rgb="FF000000"/>
      <name val="Calibri"/>
      <family val="2"/>
      <scheme val="minor"/>
    </font>
    <font>
      <sz val="11"/>
      <name val="Calibri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sz val="10"/>
      <color rgb="FF000000"/>
      <name val="Arial"/>
      <family val="2"/>
    </font>
    <font>
      <sz val="10"/>
      <color rgb="FF000000"/>
      <name val="Tahoma"/>
      <family val="2"/>
    </font>
    <font>
      <b/>
      <sz val="10"/>
      <name val="Tahoma"/>
      <family val="2"/>
    </font>
    <font>
      <b/>
      <sz val="16"/>
      <color theme="1"/>
      <name val="Calibri"/>
      <family val="2"/>
      <scheme val="minor"/>
    </font>
    <font>
      <b/>
      <sz val="10"/>
      <color rgb="FF000000"/>
      <name val="Avenir Medium"/>
      <family val="2"/>
    </font>
    <font>
      <b/>
      <sz val="10"/>
      <color theme="0"/>
      <name val="Avenir Medium"/>
      <family val="2"/>
    </font>
    <font>
      <b/>
      <sz val="9"/>
      <name val="Avenir Medium"/>
      <family val="2"/>
    </font>
    <font>
      <sz val="9"/>
      <name val="Avenir Medium"/>
      <family val="2"/>
    </font>
    <font>
      <b/>
      <sz val="12"/>
      <color rgb="FF000000"/>
      <name val="Arial"/>
      <family val="2"/>
    </font>
    <font>
      <b/>
      <sz val="10"/>
      <color rgb="FFFF0000"/>
      <name val="Arial"/>
      <family val="2"/>
    </font>
    <font>
      <sz val="10"/>
      <color rgb="FFFFFFFF"/>
      <name val="Arial"/>
      <family val="2"/>
    </font>
    <font>
      <b/>
      <sz val="10"/>
      <color rgb="FFFFFFFF"/>
      <name val="Tahoma"/>
      <family val="2"/>
    </font>
    <font>
      <sz val="9"/>
      <name val="Avenir Book"/>
      <family val="2"/>
    </font>
    <font>
      <sz val="10"/>
      <color rgb="FF000000"/>
      <name val="Tahoma"/>
    </font>
    <font>
      <b/>
      <sz val="10"/>
      <color rgb="FF000000"/>
      <name val="Tahoma"/>
    </font>
    <font>
      <sz val="11"/>
      <name val="Calibri"/>
    </font>
  </fonts>
  <fills count="14">
    <fill>
      <patternFill patternType="none"/>
    </fill>
    <fill>
      <patternFill patternType="gray125"/>
    </fill>
    <fill>
      <patternFill patternType="solid">
        <fgColor indexed="9"/>
        <bgColor indexed="0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CFFCC"/>
        <bgColor rgb="FFCCFFCC"/>
      </patternFill>
    </fill>
    <fill>
      <patternFill patternType="solid">
        <fgColor rgb="FFCCFFFF"/>
        <bgColor rgb="FFCCFFFF"/>
      </patternFill>
    </fill>
    <fill>
      <patternFill patternType="solid">
        <fgColor rgb="FFFFE699"/>
        <bgColor rgb="FFFFE699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1A681B"/>
        <bgColor rgb="FFCCFFFF"/>
      </patternFill>
    </fill>
    <fill>
      <patternFill patternType="solid">
        <fgColor theme="0"/>
        <bgColor rgb="FFCCFFCC"/>
      </patternFill>
    </fill>
  </fills>
  <borders count="22">
    <border>
      <left/>
      <right/>
      <top/>
      <bottom/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10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10"/>
      </left>
      <right/>
      <top style="thin">
        <color indexed="10"/>
      </top>
      <bottom style="thin">
        <color indexed="10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/>
      <top/>
      <bottom style="thin">
        <color rgb="FFD3D3D3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/>
      <diagonal/>
    </border>
    <border>
      <left/>
      <right/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/>
      <diagonal/>
    </border>
    <border>
      <left/>
      <right style="thin">
        <color rgb="FFD3D3D3"/>
      </right>
      <top/>
      <bottom style="thin">
        <color rgb="FFD3D3D3"/>
      </bottom>
      <diagonal/>
    </border>
    <border>
      <left style="thin">
        <color rgb="FFD3D3D3"/>
      </left>
      <right style="thin">
        <color rgb="FFD3D3D3"/>
      </right>
      <top/>
      <bottom/>
      <diagonal/>
    </border>
    <border>
      <left style="thin">
        <color rgb="FFD3D3D3"/>
      </left>
      <right style="thin">
        <color rgb="FFD3D3D3"/>
      </right>
      <top/>
      <bottom style="thin">
        <color rgb="FFD3D3D3"/>
      </bottom>
      <diagonal/>
    </border>
  </borders>
  <cellStyleXfs count="17">
    <xf numFmtId="0" fontId="0" fillId="0" borderId="0"/>
    <xf numFmtId="0" fontId="1" fillId="0" borderId="0"/>
    <xf numFmtId="0" fontId="5" fillId="0" borderId="0"/>
    <xf numFmtId="0" fontId="1" fillId="0" borderId="0"/>
    <xf numFmtId="43" fontId="11" fillId="0" borderId="0" applyFont="0" applyFill="0" applyBorder="0" applyAlignment="0" applyProtection="0"/>
    <xf numFmtId="0" fontId="11" fillId="0" borderId="0"/>
    <xf numFmtId="0" fontId="14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8" fillId="0" borderId="0"/>
    <xf numFmtId="43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</cellStyleXfs>
  <cellXfs count="128">
    <xf numFmtId="0" fontId="0" fillId="0" borderId="0" xfId="0"/>
    <xf numFmtId="0" fontId="0" fillId="0" borderId="0" xfId="0" applyAlignment="1">
      <alignment horizontal="center"/>
    </xf>
    <xf numFmtId="0" fontId="3" fillId="0" borderId="2" xfId="1" applyFont="1" applyBorder="1" applyAlignment="1" applyProtection="1">
      <alignment horizontal="center" vertical="top" wrapText="1"/>
      <protection locked="0"/>
    </xf>
    <xf numFmtId="164" fontId="3" fillId="0" borderId="2" xfId="1" applyNumberFormat="1" applyFont="1" applyBorder="1" applyAlignment="1" applyProtection="1">
      <alignment horizontal="center" vertical="top" wrapText="1"/>
      <protection locked="0"/>
    </xf>
    <xf numFmtId="0" fontId="6" fillId="0" borderId="2" xfId="2" applyFont="1" applyBorder="1" applyAlignment="1" applyProtection="1">
      <alignment horizontal="center" vertical="top" wrapText="1"/>
      <protection locked="0"/>
    </xf>
    <xf numFmtId="164" fontId="6" fillId="0" borderId="2" xfId="2" applyNumberFormat="1" applyFont="1" applyBorder="1" applyAlignment="1" applyProtection="1">
      <alignment horizontal="center" vertical="top" wrapText="1"/>
      <protection locked="0"/>
    </xf>
    <xf numFmtId="0" fontId="0" fillId="0" borderId="2" xfId="0" applyBorder="1" applyAlignment="1">
      <alignment horizontal="center"/>
    </xf>
    <xf numFmtId="0" fontId="6" fillId="0" borderId="2" xfId="2" applyFont="1" applyBorder="1" applyAlignment="1" applyProtection="1">
      <alignment horizontal="center" vertical="top" wrapText="1" readingOrder="1"/>
      <protection locked="0"/>
    </xf>
    <xf numFmtId="164" fontId="3" fillId="0" borderId="2" xfId="1" applyNumberFormat="1" applyFont="1" applyBorder="1" applyAlignment="1" applyProtection="1">
      <alignment horizontal="center" vertical="top" wrapText="1" readingOrder="1"/>
      <protection locked="0"/>
    </xf>
    <xf numFmtId="164" fontId="6" fillId="0" borderId="2" xfId="2" applyNumberFormat="1" applyFont="1" applyBorder="1" applyAlignment="1" applyProtection="1">
      <alignment horizontal="center" vertical="top" wrapText="1" readingOrder="1"/>
      <protection locked="0"/>
    </xf>
    <xf numFmtId="0" fontId="0" fillId="6" borderId="0" xfId="0" applyFill="1" applyAlignment="1">
      <alignment horizontal="center"/>
    </xf>
    <xf numFmtId="0" fontId="7" fillId="4" borderId="0" xfId="1" applyFont="1" applyFill="1" applyAlignment="1" applyProtection="1">
      <alignment horizontal="center" vertical="top" readingOrder="1"/>
      <protection locked="0"/>
    </xf>
    <xf numFmtId="0" fontId="7" fillId="7" borderId="0" xfId="1" applyFont="1" applyFill="1" applyAlignment="1" applyProtection="1">
      <alignment horizontal="center" vertical="top" readingOrder="1"/>
      <protection locked="0"/>
    </xf>
    <xf numFmtId="0" fontId="0" fillId="7" borderId="0" xfId="0" applyFill="1" applyAlignment="1">
      <alignment horizontal="center"/>
    </xf>
    <xf numFmtId="0" fontId="0" fillId="7" borderId="0" xfId="0" applyFill="1"/>
    <xf numFmtId="0" fontId="3" fillId="0" borderId="4" xfId="1" applyFont="1" applyBorder="1" applyAlignment="1" applyProtection="1">
      <alignment horizontal="center" vertical="top" wrapText="1"/>
      <protection locked="0"/>
    </xf>
    <xf numFmtId="0" fontId="0" fillId="0" borderId="6" xfId="0" applyBorder="1" applyAlignment="1">
      <alignment horizontal="center" vertical="center" wrapText="1"/>
    </xf>
    <xf numFmtId="0" fontId="4" fillId="2" borderId="7" xfId="1" applyFont="1" applyFill="1" applyBorder="1" applyAlignment="1" applyProtection="1">
      <alignment horizontal="center" vertical="center" wrapText="1" readingOrder="1"/>
      <protection locked="0"/>
    </xf>
    <xf numFmtId="0" fontId="0" fillId="0" borderId="8" xfId="0" applyBorder="1" applyAlignment="1">
      <alignment horizontal="center" vertical="center" wrapText="1"/>
    </xf>
    <xf numFmtId="0" fontId="4" fillId="2" borderId="9" xfId="1" applyFont="1" applyFill="1" applyBorder="1" applyAlignment="1" applyProtection="1">
      <alignment horizontal="center" vertical="center" wrapText="1" readingOrder="1"/>
      <protection locked="0"/>
    </xf>
    <xf numFmtId="0" fontId="0" fillId="0" borderId="2" xfId="0" applyBorder="1" applyAlignment="1">
      <alignment horizontal="center" readingOrder="1"/>
    </xf>
    <xf numFmtId="49" fontId="0" fillId="0" borderId="2" xfId="0" applyNumberFormat="1" applyBorder="1" applyAlignment="1">
      <alignment horizontal="center"/>
    </xf>
    <xf numFmtId="0" fontId="8" fillId="0" borderId="0" xfId="0" applyFont="1" applyAlignment="1">
      <alignment horizontal="center"/>
    </xf>
    <xf numFmtId="0" fontId="0" fillId="0" borderId="0" xfId="0" applyAlignment="1">
      <alignment horizontal="center" vertical="top"/>
    </xf>
    <xf numFmtId="0" fontId="0" fillId="0" borderId="0" xfId="0" applyAlignment="1">
      <alignment horizontal="left"/>
    </xf>
    <xf numFmtId="0" fontId="4" fillId="2" borderId="5" xfId="1" applyFont="1" applyFill="1" applyBorder="1" applyAlignment="1" applyProtection="1">
      <alignment horizontal="left" vertical="center" wrapText="1"/>
      <protection locked="0"/>
    </xf>
    <xf numFmtId="49" fontId="2" fillId="2" borderId="2" xfId="1" applyNumberFormat="1" applyFont="1" applyFill="1" applyBorder="1" applyAlignment="1" applyProtection="1">
      <alignment horizontal="left" vertical="center" wrapText="1"/>
      <protection locked="0"/>
    </xf>
    <xf numFmtId="49" fontId="4" fillId="2" borderId="2" xfId="1" applyNumberFormat="1" applyFont="1" applyFill="1" applyBorder="1" applyAlignment="1" applyProtection="1">
      <alignment horizontal="left" vertical="center" wrapText="1"/>
      <protection locked="0"/>
    </xf>
    <xf numFmtId="0" fontId="0" fillId="0" borderId="0" xfId="0" applyAlignment="1">
      <alignment horizontal="left" wrapText="1"/>
    </xf>
    <xf numFmtId="0" fontId="7" fillId="7" borderId="0" xfId="1" applyFont="1" applyFill="1" applyAlignment="1" applyProtection="1">
      <alignment horizontal="left" vertical="top"/>
      <protection locked="0"/>
    </xf>
    <xf numFmtId="49" fontId="0" fillId="0" borderId="0" xfId="0" applyNumberFormat="1" applyAlignment="1">
      <alignment horizontal="left"/>
    </xf>
    <xf numFmtId="49" fontId="2" fillId="2" borderId="4" xfId="1" applyNumberFormat="1" applyFont="1" applyFill="1" applyBorder="1" applyAlignment="1" applyProtection="1">
      <alignment horizontal="left" vertical="center" wrapText="1"/>
      <protection locked="0"/>
    </xf>
    <xf numFmtId="0" fontId="7" fillId="4" borderId="3" xfId="1" applyFont="1" applyFill="1" applyBorder="1" applyAlignment="1" applyProtection="1">
      <alignment horizontal="left" vertical="top"/>
      <protection locked="0"/>
    </xf>
    <xf numFmtId="0" fontId="6" fillId="0" borderId="1" xfId="0" applyFont="1" applyBorder="1" applyAlignment="1" applyProtection="1">
      <alignment horizontal="center" vertical="top" wrapText="1" readingOrder="1"/>
      <protection locked="0"/>
    </xf>
    <xf numFmtId="164" fontId="6" fillId="0" borderId="1" xfId="0" applyNumberFormat="1" applyFont="1" applyBorder="1" applyAlignment="1" applyProtection="1">
      <alignment horizontal="center" vertical="top" wrapText="1" readingOrder="1"/>
      <protection locked="0"/>
    </xf>
    <xf numFmtId="0" fontId="5" fillId="0" borderId="1" xfId="0" applyFont="1" applyBorder="1" applyAlignment="1" applyProtection="1">
      <alignment horizontal="center" vertical="top" wrapText="1" readingOrder="1"/>
      <protection locked="0"/>
    </xf>
    <xf numFmtId="164" fontId="5" fillId="0" borderId="1" xfId="0" applyNumberFormat="1" applyFont="1" applyBorder="1" applyAlignment="1" applyProtection="1">
      <alignment horizontal="center" vertical="top" wrapText="1" readingOrder="1"/>
      <protection locked="0"/>
    </xf>
    <xf numFmtId="0" fontId="9" fillId="0" borderId="0" xfId="0" applyFont="1" applyAlignment="1">
      <alignment horizontal="center"/>
    </xf>
    <xf numFmtId="49" fontId="10" fillId="2" borderId="2" xfId="1" applyNumberFormat="1" applyFont="1" applyFill="1" applyBorder="1" applyAlignment="1" applyProtection="1">
      <alignment horizontal="left" vertical="center" wrapText="1"/>
      <protection locked="0"/>
    </xf>
    <xf numFmtId="0" fontId="6" fillId="0" borderId="2" xfId="0" applyFont="1" applyBorder="1" applyAlignment="1" applyProtection="1">
      <alignment horizontal="center" vertical="top" wrapText="1" readingOrder="1"/>
      <protection locked="0"/>
    </xf>
    <xf numFmtId="164" fontId="6" fillId="0" borderId="2" xfId="0" applyNumberFormat="1" applyFont="1" applyBorder="1" applyAlignment="1" applyProtection="1">
      <alignment horizontal="center" vertical="top" wrapText="1" readingOrder="1"/>
      <protection locked="0"/>
    </xf>
    <xf numFmtId="164" fontId="6" fillId="0" borderId="10" xfId="0" applyNumberFormat="1" applyFont="1" applyBorder="1" applyAlignment="1" applyProtection="1">
      <alignment horizontal="center" vertical="top" wrapText="1" readingOrder="1"/>
      <protection locked="0"/>
    </xf>
    <xf numFmtId="17" fontId="0" fillId="0" borderId="2" xfId="0" applyNumberFormat="1" applyBorder="1" applyAlignment="1">
      <alignment horizontal="center"/>
    </xf>
    <xf numFmtId="0" fontId="12" fillId="0" borderId="2" xfId="0" applyFont="1" applyBorder="1" applyAlignment="1">
      <alignment vertical="top" wrapText="1" readingOrder="1"/>
    </xf>
    <xf numFmtId="0" fontId="0" fillId="0" borderId="0" xfId="0" applyAlignment="1">
      <alignment horizontal="right"/>
    </xf>
    <xf numFmtId="0" fontId="13" fillId="0" borderId="2" xfId="0" applyFont="1" applyBorder="1" applyAlignment="1">
      <alignment vertical="top" wrapText="1" readingOrder="1"/>
    </xf>
    <xf numFmtId="0" fontId="15" fillId="0" borderId="0" xfId="0" applyFont="1"/>
    <xf numFmtId="0" fontId="15" fillId="7" borderId="0" xfId="0" applyFont="1" applyFill="1"/>
    <xf numFmtId="0" fontId="16" fillId="7" borderId="0" xfId="0" applyFont="1" applyFill="1" applyAlignment="1">
      <alignment vertical="top" wrapText="1" readingOrder="1"/>
    </xf>
    <xf numFmtId="0" fontId="0" fillId="7" borderId="0" xfId="0" applyFill="1" applyAlignment="1">
      <alignment horizontal="center" vertical="top"/>
    </xf>
    <xf numFmtId="0" fontId="0" fillId="7" borderId="2" xfId="0" applyFill="1" applyBorder="1" applyAlignment="1">
      <alignment horizontal="center" vertical="top"/>
    </xf>
    <xf numFmtId="0" fontId="12" fillId="0" borderId="11" xfId="0" applyFont="1" applyBorder="1" applyAlignment="1">
      <alignment vertical="top" wrapText="1" readingOrder="1"/>
    </xf>
    <xf numFmtId="0" fontId="13" fillId="0" borderId="11" xfId="0" applyFont="1" applyBorder="1" applyAlignment="1">
      <alignment vertical="top" wrapText="1" readingOrder="1"/>
    </xf>
    <xf numFmtId="0" fontId="0" fillId="0" borderId="2" xfId="0" applyBorder="1"/>
    <xf numFmtId="17" fontId="0" fillId="0" borderId="13" xfId="0" applyNumberFormat="1" applyBorder="1" applyAlignment="1">
      <alignment horizontal="center"/>
    </xf>
    <xf numFmtId="0" fontId="8" fillId="11" borderId="14" xfId="0" applyFont="1" applyFill="1" applyBorder="1" applyAlignment="1">
      <alignment horizontal="center"/>
    </xf>
    <xf numFmtId="0" fontId="8" fillId="11" borderId="2" xfId="0" applyFont="1" applyFill="1" applyBorder="1" applyAlignment="1">
      <alignment horizontal="center"/>
    </xf>
    <xf numFmtId="0" fontId="20" fillId="2" borderId="10" xfId="0" applyFont="1" applyFill="1" applyBorder="1" applyAlignment="1" applyProtection="1">
      <alignment horizontal="center" vertical="center" wrapText="1"/>
      <protection locked="0"/>
    </xf>
    <xf numFmtId="0" fontId="12" fillId="7" borderId="2" xfId="0" applyFont="1" applyFill="1" applyBorder="1" applyAlignment="1">
      <alignment vertical="top" wrapText="1" readingOrder="1"/>
    </xf>
    <xf numFmtId="0" fontId="12" fillId="7" borderId="11" xfId="0" applyFont="1" applyFill="1" applyBorder="1" applyAlignment="1">
      <alignment vertical="top" wrapText="1" readingOrder="1"/>
    </xf>
    <xf numFmtId="0" fontId="21" fillId="0" borderId="0" xfId="0" applyFont="1"/>
    <xf numFmtId="0" fontId="23" fillId="12" borderId="11" xfId="14" applyFont="1" applyFill="1" applyBorder="1" applyAlignment="1">
      <alignment horizontal="center" vertical="center" wrapText="1" readingOrder="1"/>
    </xf>
    <xf numFmtId="166" fontId="22" fillId="0" borderId="11" xfId="12" applyNumberFormat="1" applyFont="1" applyFill="1" applyBorder="1" applyAlignment="1">
      <alignment horizontal="right" vertical="center" wrapText="1" readingOrder="1"/>
    </xf>
    <xf numFmtId="3" fontId="22" fillId="0" borderId="11" xfId="7" applyNumberFormat="1" applyFont="1" applyFill="1" applyBorder="1" applyAlignment="1">
      <alignment horizontal="right" vertical="center" wrapText="1" readingOrder="1"/>
    </xf>
    <xf numFmtId="10" fontId="22" fillId="0" borderId="11" xfId="12" applyNumberFormat="1" applyFont="1" applyFill="1" applyBorder="1" applyAlignment="1">
      <alignment horizontal="right" vertical="center" wrapText="1" readingOrder="1"/>
    </xf>
    <xf numFmtId="167" fontId="22" fillId="0" borderId="11" xfId="7" applyNumberFormat="1" applyFont="1" applyFill="1" applyBorder="1" applyAlignment="1">
      <alignment horizontal="right" vertical="center" wrapText="1" readingOrder="1"/>
    </xf>
    <xf numFmtId="0" fontId="24" fillId="0" borderId="0" xfId="14" applyFont="1" applyAlignment="1">
      <alignment vertical="center"/>
    </xf>
    <xf numFmtId="0" fontId="25" fillId="0" borderId="0" xfId="14" applyFont="1" applyAlignment="1">
      <alignment vertical="center"/>
    </xf>
    <xf numFmtId="0" fontId="15" fillId="0" borderId="0" xfId="0" applyFont="1" applyAlignment="1">
      <alignment horizontal="center"/>
    </xf>
    <xf numFmtId="0" fontId="17" fillId="0" borderId="11" xfId="0" applyFont="1" applyBorder="1" applyAlignment="1">
      <alignment vertical="top" wrapText="1" readingOrder="1"/>
    </xf>
    <xf numFmtId="0" fontId="27" fillId="0" borderId="11" xfId="0" applyFont="1" applyBorder="1" applyAlignment="1">
      <alignment vertical="top" wrapText="1" readingOrder="1"/>
    </xf>
    <xf numFmtId="0" fontId="17" fillId="10" borderId="11" xfId="0" applyFont="1" applyFill="1" applyBorder="1" applyAlignment="1">
      <alignment vertical="top" wrapText="1" readingOrder="1"/>
    </xf>
    <xf numFmtId="0" fontId="16" fillId="0" borderId="11" xfId="0" applyFont="1" applyBorder="1" applyAlignment="1">
      <alignment vertical="top" wrapText="1" readingOrder="1"/>
    </xf>
    <xf numFmtId="1" fontId="12" fillId="0" borderId="2" xfId="0" applyNumberFormat="1" applyFont="1" applyBorder="1" applyAlignment="1">
      <alignment vertical="top" wrapText="1" readingOrder="1"/>
    </xf>
    <xf numFmtId="1" fontId="12" fillId="7" borderId="2" xfId="0" applyNumberFormat="1" applyFont="1" applyFill="1" applyBorder="1" applyAlignment="1">
      <alignment vertical="top" wrapText="1" readingOrder="1"/>
    </xf>
    <xf numFmtId="1" fontId="19" fillId="7" borderId="2" xfId="0" applyNumberFormat="1" applyFont="1" applyFill="1" applyBorder="1" applyAlignment="1">
      <alignment vertical="top" wrapText="1" readingOrder="1"/>
    </xf>
    <xf numFmtId="0" fontId="29" fillId="9" borderId="11" xfId="0" applyFont="1" applyFill="1" applyBorder="1" applyAlignment="1">
      <alignment vertical="top" wrapText="1" readingOrder="1"/>
    </xf>
    <xf numFmtId="0" fontId="15" fillId="7" borderId="0" xfId="0" applyFont="1" applyFill="1" applyAlignment="1">
      <alignment horizontal="center"/>
    </xf>
    <xf numFmtId="0" fontId="13" fillId="9" borderId="18" xfId="0" applyFont="1" applyFill="1" applyBorder="1" applyAlignment="1">
      <alignment horizontal="left" textRotation="90" wrapText="1" readingOrder="1"/>
    </xf>
    <xf numFmtId="0" fontId="13" fillId="10" borderId="18" xfId="0" applyFont="1" applyFill="1" applyBorder="1" applyAlignment="1">
      <alignment horizontal="left" textRotation="90" wrapText="1" readingOrder="1"/>
    </xf>
    <xf numFmtId="0" fontId="13" fillId="9" borderId="18" xfId="0" applyFont="1" applyFill="1" applyBorder="1" applyAlignment="1">
      <alignment horizontal="center" vertical="center" wrapText="1" readingOrder="1"/>
    </xf>
    <xf numFmtId="17" fontId="0" fillId="7" borderId="2" xfId="0" applyNumberFormat="1" applyFill="1" applyBorder="1" applyAlignment="1">
      <alignment horizontal="center"/>
    </xf>
    <xf numFmtId="0" fontId="13" fillId="7" borderId="2" xfId="0" applyFont="1" applyFill="1" applyBorder="1" applyAlignment="1">
      <alignment vertical="top" wrapText="1" readingOrder="1"/>
    </xf>
    <xf numFmtId="3" fontId="17" fillId="0" borderId="11" xfId="0" applyNumberFormat="1" applyFont="1" applyBorder="1" applyAlignment="1">
      <alignment horizontal="center" vertical="top" wrapText="1" readingOrder="1"/>
    </xf>
    <xf numFmtId="3" fontId="27" fillId="0" borderId="11" xfId="0" applyNumberFormat="1" applyFont="1" applyBorder="1" applyAlignment="1">
      <alignment horizontal="center" vertical="top" wrapText="1" readingOrder="1"/>
    </xf>
    <xf numFmtId="3" fontId="16" fillId="0" borderId="11" xfId="0" applyNumberFormat="1" applyFont="1" applyBorder="1" applyAlignment="1">
      <alignment horizontal="center" vertical="top" wrapText="1" readingOrder="1"/>
    </xf>
    <xf numFmtId="0" fontId="13" fillId="9" borderId="11" xfId="0" applyFont="1" applyFill="1" applyBorder="1" applyAlignment="1">
      <alignment horizontal="center" vertical="center" wrapText="1" readingOrder="1"/>
    </xf>
    <xf numFmtId="0" fontId="12" fillId="0" borderId="0" xfId="0" applyFont="1" applyAlignment="1">
      <alignment vertical="top" wrapText="1" readingOrder="1"/>
    </xf>
    <xf numFmtId="0" fontId="13" fillId="8" borderId="11" xfId="0" applyFont="1" applyFill="1" applyBorder="1" applyAlignment="1">
      <alignment vertical="top" wrapText="1" readingOrder="1"/>
    </xf>
    <xf numFmtId="165" fontId="13" fillId="8" borderId="11" xfId="0" applyNumberFormat="1" applyFont="1" applyFill="1" applyBorder="1" applyAlignment="1">
      <alignment vertical="top" wrapText="1" readingOrder="1"/>
    </xf>
    <xf numFmtId="0" fontId="13" fillId="9" borderId="11" xfId="0" applyFont="1" applyFill="1" applyBorder="1" applyAlignment="1">
      <alignment horizontal="left" textRotation="90" wrapText="1" readingOrder="1"/>
    </xf>
    <xf numFmtId="0" fontId="13" fillId="10" borderId="11" xfId="0" applyFont="1" applyFill="1" applyBorder="1" applyAlignment="1">
      <alignment horizontal="left" textRotation="90" wrapText="1" readingOrder="1"/>
    </xf>
    <xf numFmtId="165" fontId="12" fillId="13" borderId="2" xfId="0" applyNumberFormat="1" applyFont="1" applyFill="1" applyBorder="1" applyAlignment="1">
      <alignment vertical="top" wrapText="1" readingOrder="1"/>
    </xf>
    <xf numFmtId="0" fontId="12" fillId="13" borderId="2" xfId="0" applyFont="1" applyFill="1" applyBorder="1" applyAlignment="1">
      <alignment vertical="top" wrapText="1" readingOrder="1"/>
    </xf>
    <xf numFmtId="165" fontId="13" fillId="13" borderId="2" xfId="0" applyNumberFormat="1" applyFont="1" applyFill="1" applyBorder="1" applyAlignment="1">
      <alignment vertical="top" wrapText="1" readingOrder="1"/>
    </xf>
    <xf numFmtId="164" fontId="17" fillId="0" borderId="11" xfId="0" applyNumberFormat="1" applyFont="1" applyBorder="1" applyAlignment="1">
      <alignment horizontal="center" vertical="top" wrapText="1" readingOrder="1"/>
    </xf>
    <xf numFmtId="164" fontId="16" fillId="0" borderId="11" xfId="0" applyNumberFormat="1" applyFont="1" applyBorder="1" applyAlignment="1">
      <alignment horizontal="center" vertical="top" wrapText="1" readingOrder="1"/>
    </xf>
    <xf numFmtId="166" fontId="22" fillId="6" borderId="11" xfId="12" applyNumberFormat="1" applyFont="1" applyFill="1" applyBorder="1" applyAlignment="1">
      <alignment horizontal="right" vertical="center" wrapText="1" readingOrder="1"/>
    </xf>
    <xf numFmtId="3" fontId="22" fillId="6" borderId="11" xfId="7" applyNumberFormat="1" applyFont="1" applyFill="1" applyBorder="1" applyAlignment="1">
      <alignment horizontal="right" vertical="center" wrapText="1" readingOrder="1"/>
    </xf>
    <xf numFmtId="0" fontId="30" fillId="0" borderId="0" xfId="0" applyFont="1" applyAlignment="1">
      <alignment horizontal="left" vertical="top" wrapText="1"/>
    </xf>
    <xf numFmtId="0" fontId="15" fillId="0" borderId="0" xfId="0" applyFont="1"/>
    <xf numFmtId="0" fontId="26" fillId="0" borderId="0" xfId="0" applyFont="1" applyAlignment="1">
      <alignment vertical="top" wrapText="1" readingOrder="1"/>
    </xf>
    <xf numFmtId="0" fontId="16" fillId="0" borderId="0" xfId="0" applyFont="1" applyAlignment="1">
      <alignment vertical="top" wrapText="1" readingOrder="1"/>
    </xf>
    <xf numFmtId="0" fontId="7" fillId="5" borderId="3" xfId="1" applyFont="1" applyFill="1" applyBorder="1" applyAlignment="1" applyProtection="1">
      <alignment horizontal="center" vertical="top" readingOrder="1"/>
      <protection locked="0"/>
    </xf>
    <xf numFmtId="0" fontId="7" fillId="5" borderId="0" xfId="1" applyFont="1" applyFill="1" applyAlignment="1" applyProtection="1">
      <alignment horizontal="center" vertical="top" readingOrder="1"/>
      <protection locked="0"/>
    </xf>
    <xf numFmtId="0" fontId="7" fillId="3" borderId="3" xfId="1" applyFont="1" applyFill="1" applyBorder="1" applyAlignment="1" applyProtection="1">
      <alignment horizontal="center" vertical="top" readingOrder="1"/>
      <protection locked="0"/>
    </xf>
    <xf numFmtId="0" fontId="7" fillId="3" borderId="0" xfId="1" applyFont="1" applyFill="1" applyAlignment="1" applyProtection="1">
      <alignment horizontal="center" vertical="top" readingOrder="1"/>
      <protection locked="0"/>
    </xf>
    <xf numFmtId="0" fontId="7" fillId="6" borderId="3" xfId="1" applyFont="1" applyFill="1" applyBorder="1" applyAlignment="1" applyProtection="1">
      <alignment horizontal="center" vertical="top" readingOrder="1"/>
      <protection locked="0"/>
    </xf>
    <xf numFmtId="0" fontId="7" fillId="6" borderId="0" xfId="1" applyFont="1" applyFill="1" applyAlignment="1" applyProtection="1">
      <alignment horizontal="center" vertical="top" readingOrder="1"/>
      <protection locked="0"/>
    </xf>
    <xf numFmtId="0" fontId="13" fillId="8" borderId="11" xfId="0" applyFont="1" applyFill="1" applyBorder="1" applyAlignment="1">
      <alignment vertical="top" wrapText="1" readingOrder="1"/>
    </xf>
    <xf numFmtId="0" fontId="15" fillId="8" borderId="20" xfId="0" applyFont="1" applyFill="1" applyBorder="1" applyAlignment="1">
      <alignment vertical="top" wrapText="1"/>
    </xf>
    <xf numFmtId="0" fontId="15" fillId="8" borderId="21" xfId="0" applyFont="1" applyFill="1" applyBorder="1" applyAlignment="1">
      <alignment vertical="top" wrapText="1"/>
    </xf>
    <xf numFmtId="0" fontId="13" fillId="9" borderId="11" xfId="0" applyFont="1" applyFill="1" applyBorder="1" applyAlignment="1">
      <alignment horizontal="center" vertical="top" wrapText="1" readingOrder="1"/>
    </xf>
    <xf numFmtId="0" fontId="15" fillId="0" borderId="17" xfId="0" applyFont="1" applyBorder="1" applyAlignment="1">
      <alignment vertical="top" wrapText="1"/>
    </xf>
    <xf numFmtId="0" fontId="15" fillId="0" borderId="15" xfId="0" applyFont="1" applyBorder="1" applyAlignment="1">
      <alignment vertical="top" wrapText="1"/>
    </xf>
    <xf numFmtId="0" fontId="16" fillId="0" borderId="0" xfId="0" applyFont="1" applyAlignment="1">
      <alignment horizontal="center" vertical="top" wrapText="1" readingOrder="1"/>
    </xf>
    <xf numFmtId="0" fontId="13" fillId="9" borderId="11" xfId="0" applyFont="1" applyFill="1" applyBorder="1" applyAlignment="1">
      <alignment horizontal="center" vertical="center" wrapText="1" readingOrder="1"/>
    </xf>
    <xf numFmtId="0" fontId="15" fillId="0" borderId="16" xfId="0" applyFont="1" applyBorder="1" applyAlignment="1">
      <alignment vertical="top" wrapText="1"/>
    </xf>
    <xf numFmtId="0" fontId="15" fillId="9" borderId="12" xfId="0" applyFont="1" applyFill="1" applyBorder="1" applyAlignment="1">
      <alignment vertical="top" wrapText="1"/>
    </xf>
    <xf numFmtId="0" fontId="15" fillId="0" borderId="19" xfId="0" applyFont="1" applyBorder="1" applyAlignment="1">
      <alignment vertical="top" wrapText="1"/>
    </xf>
    <xf numFmtId="0" fontId="33" fillId="0" borderId="0" xfId="0" applyFont="1"/>
    <xf numFmtId="0" fontId="31" fillId="0" borderId="2" xfId="0" applyFont="1" applyBorder="1" applyAlignment="1">
      <alignment vertical="top" wrapText="1" readingOrder="1"/>
    </xf>
    <xf numFmtId="0" fontId="32" fillId="0" borderId="2" xfId="0" applyFont="1" applyBorder="1" applyAlignment="1">
      <alignment vertical="top" wrapText="1" readingOrder="1"/>
    </xf>
    <xf numFmtId="0" fontId="15" fillId="0" borderId="0" xfId="0" applyFont="1" applyAlignment="1">
      <alignment horizontal="center" vertical="center"/>
    </xf>
    <xf numFmtId="3" fontId="28" fillId="0" borderId="11" xfId="0" applyNumberFormat="1" applyFont="1" applyBorder="1" applyAlignment="1">
      <alignment horizontal="center" vertical="top" wrapText="1" readingOrder="1"/>
    </xf>
    <xf numFmtId="0" fontId="16" fillId="6" borderId="11" xfId="0" applyFont="1" applyFill="1" applyBorder="1" applyAlignment="1">
      <alignment vertical="top" wrapText="1" readingOrder="1"/>
    </xf>
    <xf numFmtId="3" fontId="16" fillId="6" borderId="11" xfId="0" applyNumberFormat="1" applyFont="1" applyFill="1" applyBorder="1" applyAlignment="1">
      <alignment horizontal="center" vertical="top" wrapText="1" readingOrder="1"/>
    </xf>
    <xf numFmtId="164" fontId="16" fillId="6" borderId="11" xfId="0" applyNumberFormat="1" applyFont="1" applyFill="1" applyBorder="1" applyAlignment="1">
      <alignment horizontal="center" vertical="top" wrapText="1" readingOrder="1"/>
    </xf>
  </cellXfs>
  <cellStyles count="17">
    <cellStyle name="Comma 3 2" xfId="4" xr:uid="{00000000-0005-0000-0000-000000000000}"/>
    <cellStyle name="Millares 2" xfId="7" xr:uid="{00000000-0005-0000-0000-000001000000}"/>
    <cellStyle name="Millares 3" xfId="8" xr:uid="{00000000-0005-0000-0000-000002000000}"/>
    <cellStyle name="Millares 4" xfId="9" xr:uid="{00000000-0005-0000-0000-000003000000}"/>
    <cellStyle name="Millares 5" xfId="11" xr:uid="{00000000-0005-0000-0000-000004000000}"/>
    <cellStyle name="Millares 6" xfId="13" xr:uid="{00000000-0005-0000-0000-000005000000}"/>
    <cellStyle name="Millares 7" xfId="15" xr:uid="{13C51961-0E35-4B3B-9D58-5328E3D77F82}"/>
    <cellStyle name="Millares 8" xfId="16" xr:uid="{980368EB-FD7C-486A-B334-745B43A52A38}"/>
    <cellStyle name="Normal" xfId="0" builtinId="0"/>
    <cellStyle name="Normal 2" xfId="1" xr:uid="{00000000-0005-0000-0000-000007000000}"/>
    <cellStyle name="Normal 2 2" xfId="3" xr:uid="{00000000-0005-0000-0000-000008000000}"/>
    <cellStyle name="Normal 2 3" xfId="14" xr:uid="{00000000-0005-0000-0000-000009000000}"/>
    <cellStyle name="Normal 3" xfId="2" xr:uid="{00000000-0005-0000-0000-00000A000000}"/>
    <cellStyle name="Normal 4" xfId="5" xr:uid="{00000000-0005-0000-0000-00000B000000}"/>
    <cellStyle name="Normal 5" xfId="6" xr:uid="{00000000-0005-0000-0000-00000C000000}"/>
    <cellStyle name="Normal 6" xfId="10" xr:uid="{00000000-0005-0000-0000-00000D000000}"/>
    <cellStyle name="Porcentaje 2" xfId="12" xr:uid="{00000000-0005-0000-0000-00000E000000}"/>
  </cellStyles>
  <dxfs count="2">
    <dxf>
      <font>
        <color theme="1"/>
      </font>
    </dxf>
    <dxf>
      <font>
        <color theme="1"/>
      </font>
    </dxf>
  </dxfs>
  <tableStyles count="0" defaultTableStyle="TableStyleMedium2" defaultPivotStyle="PivotStyleLight16"/>
  <colors>
    <mruColors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295275</xdr:colOff>
      <xdr:row>0</xdr:row>
      <xdr:rowOff>161925</xdr:rowOff>
    </xdr:from>
    <xdr:to>
      <xdr:col>1</xdr:col>
      <xdr:colOff>1221740</xdr:colOff>
      <xdr:row>2</xdr:row>
      <xdr:rowOff>94640</xdr:rowOff>
    </xdr:to>
    <xdr:pic>
      <xdr:nvPicPr>
        <xdr:cNvPr id="5" name="Picture 1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95275" y="161925"/>
          <a:ext cx="926465" cy="75186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190500</xdr:colOff>
      <xdr:row>1</xdr:row>
      <xdr:rowOff>101600</xdr:rowOff>
    </xdr:from>
    <xdr:to>
      <xdr:col>0</xdr:col>
      <xdr:colOff>1181100</xdr:colOff>
      <xdr:row>6</xdr:row>
      <xdr:rowOff>12700</xdr:rowOff>
    </xdr:to>
    <xdr:pic>
      <xdr:nvPicPr>
        <xdr:cNvPr id="3" name="Picture 1">
          <a:extLst>
            <a:ext uri="{FF2B5EF4-FFF2-40B4-BE49-F238E27FC236}">
              <a16:creationId xmlns:a16="http://schemas.microsoft.com/office/drawing/2014/main" id="{2FE24A95-3630-4A7D-AB8B-C0AB2FD8D94E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90500" y="292100"/>
          <a:ext cx="990600" cy="701675"/>
        </a:xfrm>
        <a:prstGeom prst="rect">
          <a:avLst/>
        </a:prstGeom>
      </xdr:spPr>
    </xdr:pic>
    <xdr:clientData/>
  </xdr:twoCellAnchor>
  <xdr:twoCellAnchor>
    <xdr:from>
      <xdr:col>0</xdr:col>
      <xdr:colOff>190500</xdr:colOff>
      <xdr:row>0</xdr:row>
      <xdr:rowOff>139700</xdr:rowOff>
    </xdr:from>
    <xdr:to>
      <xdr:col>0</xdr:col>
      <xdr:colOff>1371600</xdr:colOff>
      <xdr:row>6</xdr:row>
      <xdr:rowOff>12700</xdr:rowOff>
    </xdr:to>
    <xdr:pic>
      <xdr:nvPicPr>
        <xdr:cNvPr id="4" name="Picture 1">
          <a:extLst>
            <a:ext uri="{FF2B5EF4-FFF2-40B4-BE49-F238E27FC236}">
              <a16:creationId xmlns:a16="http://schemas.microsoft.com/office/drawing/2014/main" id="{8F376817-4A94-4498-BFC3-66BA9F1B593A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90500" y="139700"/>
          <a:ext cx="1181100" cy="8540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C3:U28"/>
  <sheetViews>
    <sheetView topLeftCell="N1" workbookViewId="0">
      <selection activeCell="V14" sqref="V14"/>
    </sheetView>
  </sheetViews>
  <sheetFormatPr baseColWidth="10" defaultColWidth="11.42578125" defaultRowHeight="15"/>
  <cols>
    <col min="3" max="3" width="20.28515625" style="30" customWidth="1"/>
    <col min="4" max="4" width="12.5703125" style="1" customWidth="1"/>
    <col min="5" max="5" width="17.42578125" customWidth="1"/>
    <col min="6" max="6" width="7.85546875" style="1" customWidth="1"/>
    <col min="7" max="7" width="19.28515625" style="24" customWidth="1"/>
    <col min="8" max="8" width="10.42578125" style="1" customWidth="1"/>
    <col min="9" max="9" width="22" customWidth="1"/>
    <col min="10" max="10" width="19.140625" style="1" customWidth="1"/>
    <col min="13" max="13" width="17.85546875" style="24" customWidth="1"/>
    <col min="14" max="14" width="11.42578125" style="1"/>
    <col min="15" max="15" width="21.28515625" customWidth="1"/>
    <col min="16" max="16" width="11.42578125" style="1" customWidth="1"/>
    <col min="17" max="17" width="17.85546875" style="24" customWidth="1"/>
    <col min="18" max="18" width="11.42578125" style="1"/>
    <col min="19" max="19" width="19.85546875" customWidth="1"/>
    <col min="20" max="20" width="11.42578125" style="1"/>
    <col min="21" max="21" width="16.7109375" style="1" customWidth="1"/>
  </cols>
  <sheetData>
    <row r="3" spans="3:21" ht="24.75" customHeight="1">
      <c r="G3" s="32" t="s">
        <v>0</v>
      </c>
      <c r="H3" s="11"/>
      <c r="P3" s="105" t="s">
        <v>1</v>
      </c>
      <c r="Q3" s="106"/>
    </row>
    <row r="4" spans="3:21" ht="24.75" customHeight="1" thickBot="1">
      <c r="F4" s="12"/>
      <c r="G4" s="29"/>
      <c r="P4" s="12"/>
      <c r="Q4" s="29"/>
      <c r="R4" s="13"/>
      <c r="S4" s="14"/>
      <c r="T4" s="13"/>
    </row>
    <row r="5" spans="3:21" ht="37.5" customHeight="1" thickBot="1">
      <c r="C5" s="25" t="s">
        <v>2</v>
      </c>
      <c r="D5" s="16" t="s">
        <v>3</v>
      </c>
      <c r="E5" s="17" t="s">
        <v>4</v>
      </c>
      <c r="G5" s="25" t="s">
        <v>5</v>
      </c>
      <c r="H5" s="16" t="s">
        <v>3</v>
      </c>
      <c r="I5" s="17" t="s">
        <v>4</v>
      </c>
      <c r="M5" s="25" t="s">
        <v>2</v>
      </c>
      <c r="N5" s="18" t="s">
        <v>3</v>
      </c>
      <c r="O5" s="19" t="s">
        <v>4</v>
      </c>
      <c r="Q5" s="25" t="s">
        <v>5</v>
      </c>
      <c r="R5" s="18" t="s">
        <v>3</v>
      </c>
      <c r="S5" s="19" t="s">
        <v>4</v>
      </c>
    </row>
    <row r="6" spans="3:21">
      <c r="C6" s="31" t="s">
        <v>6</v>
      </c>
      <c r="D6" s="15">
        <v>2084</v>
      </c>
      <c r="E6" s="8">
        <v>2.0097013414000001E-2</v>
      </c>
      <c r="G6" s="27" t="s">
        <v>7</v>
      </c>
      <c r="H6" s="2">
        <v>2721</v>
      </c>
      <c r="I6" s="3">
        <v>2.2733158998400001E-2</v>
      </c>
      <c r="M6" s="26" t="s">
        <v>6</v>
      </c>
      <c r="N6" s="7">
        <v>1414</v>
      </c>
      <c r="O6" s="9">
        <v>1.3635881462299999E-2</v>
      </c>
      <c r="Q6" s="27" t="s">
        <v>7</v>
      </c>
      <c r="R6" s="7">
        <v>1344</v>
      </c>
      <c r="S6" s="9">
        <v>1.1228726826100001E-2</v>
      </c>
    </row>
    <row r="7" spans="3:21">
      <c r="C7" s="26" t="s">
        <v>8</v>
      </c>
      <c r="D7" s="4">
        <v>2002</v>
      </c>
      <c r="E7" s="9">
        <v>2.05211258943E-2</v>
      </c>
      <c r="G7" s="27" t="s">
        <v>9</v>
      </c>
      <c r="H7" s="4">
        <v>2451</v>
      </c>
      <c r="I7" s="5">
        <v>2.2126729920200001E-2</v>
      </c>
      <c r="M7" s="26" t="s">
        <v>8</v>
      </c>
      <c r="N7" s="7">
        <v>1161</v>
      </c>
      <c r="O7" s="9">
        <v>1.19006129686E-2</v>
      </c>
      <c r="Q7" s="27" t="s">
        <v>9</v>
      </c>
      <c r="R7" s="7">
        <v>1266</v>
      </c>
      <c r="S7" s="9">
        <v>1.1428984120300001E-2</v>
      </c>
    </row>
    <row r="8" spans="3:21">
      <c r="C8" s="26" t="s">
        <v>10</v>
      </c>
      <c r="D8" s="7">
        <v>2075</v>
      </c>
      <c r="E8" s="9">
        <v>1.9780554999399999E-2</v>
      </c>
      <c r="G8" s="27" t="s">
        <v>11</v>
      </c>
      <c r="H8" s="7">
        <v>2704</v>
      </c>
      <c r="I8" s="9">
        <v>2.31384025602E-2</v>
      </c>
      <c r="M8" s="26" t="s">
        <v>10</v>
      </c>
      <c r="N8" s="7">
        <v>1237</v>
      </c>
      <c r="O8" s="9">
        <v>1.1792070618900001E-2</v>
      </c>
      <c r="Q8" s="27" t="s">
        <v>11</v>
      </c>
      <c r="R8" s="7">
        <v>1373</v>
      </c>
      <c r="S8" s="9">
        <v>1.1748900412399999E-2</v>
      </c>
    </row>
    <row r="9" spans="3:21">
      <c r="C9" s="26" t="s">
        <v>12</v>
      </c>
      <c r="D9" s="7">
        <v>1957</v>
      </c>
      <c r="E9" s="9">
        <v>2.0643242159799999E-2</v>
      </c>
      <c r="G9" s="27" t="s">
        <v>13</v>
      </c>
      <c r="H9" s="7">
        <v>2780</v>
      </c>
      <c r="I9" s="9">
        <v>2.3478539938799999E-2</v>
      </c>
      <c r="M9" s="26" t="s">
        <v>12</v>
      </c>
      <c r="N9" s="7">
        <v>1144</v>
      </c>
      <c r="O9" s="9">
        <v>1.2067383255400001E-2</v>
      </c>
      <c r="Q9" s="27" t="s">
        <v>13</v>
      </c>
      <c r="R9" s="7">
        <v>1216</v>
      </c>
      <c r="S9" s="9">
        <v>1.02697498437E-2</v>
      </c>
    </row>
    <row r="10" spans="3:21">
      <c r="C10" s="26" t="s">
        <v>14</v>
      </c>
      <c r="D10" s="7">
        <v>2137</v>
      </c>
      <c r="E10" s="9">
        <v>2.09544728042E-2</v>
      </c>
      <c r="G10" s="27" t="s">
        <v>15</v>
      </c>
      <c r="H10" s="7">
        <v>2676</v>
      </c>
      <c r="I10" s="9">
        <v>2.2009474930900001E-2</v>
      </c>
      <c r="M10" s="26" t="s">
        <v>14</v>
      </c>
      <c r="N10" s="7">
        <v>1124</v>
      </c>
      <c r="O10" s="9">
        <v>1.1021444750500001E-2</v>
      </c>
      <c r="Q10" s="27" t="s">
        <v>15</v>
      </c>
      <c r="R10" s="7">
        <v>1143</v>
      </c>
      <c r="S10" s="9">
        <v>9.4009080142E-3</v>
      </c>
    </row>
    <row r="11" spans="3:21">
      <c r="C11" s="26" t="s">
        <v>16</v>
      </c>
      <c r="D11" s="7">
        <v>2042</v>
      </c>
      <c r="E11" s="9">
        <v>1.9103572798400002E-2</v>
      </c>
      <c r="G11" s="27" t="s">
        <v>17</v>
      </c>
      <c r="H11" s="7">
        <v>2840</v>
      </c>
      <c r="I11" s="9">
        <v>2.11091207753E-2</v>
      </c>
      <c r="M11" s="26" t="s">
        <v>16</v>
      </c>
      <c r="N11" s="7">
        <v>1148</v>
      </c>
      <c r="O11" s="9">
        <v>1.07399126212E-2</v>
      </c>
      <c r="Q11" s="27" t="s">
        <v>17</v>
      </c>
      <c r="R11" s="7">
        <v>1330</v>
      </c>
      <c r="S11" s="9">
        <v>9.8856093772000005E-3</v>
      </c>
    </row>
    <row r="12" spans="3:21">
      <c r="C12" s="26" t="s">
        <v>18</v>
      </c>
      <c r="D12" s="7">
        <v>2129</v>
      </c>
      <c r="E12" s="9">
        <v>1.9057422906500001E-2</v>
      </c>
      <c r="G12" s="27" t="s">
        <v>19</v>
      </c>
      <c r="H12" s="7">
        <v>2547</v>
      </c>
      <c r="I12" s="9">
        <v>1.93300142679E-2</v>
      </c>
      <c r="M12" s="26" t="s">
        <v>18</v>
      </c>
      <c r="N12" s="7">
        <v>1118</v>
      </c>
      <c r="O12" s="9">
        <v>1.0007608647E-2</v>
      </c>
      <c r="Q12" s="27" t="s">
        <v>19</v>
      </c>
      <c r="R12" s="7">
        <v>1183</v>
      </c>
      <c r="S12" s="9">
        <v>8.9781730973000004E-3</v>
      </c>
    </row>
    <row r="13" spans="3:21">
      <c r="C13" s="27" t="s">
        <v>20</v>
      </c>
      <c r="D13" s="21" t="s">
        <v>21</v>
      </c>
      <c r="E13" s="6" t="s">
        <v>22</v>
      </c>
      <c r="G13" s="27" t="s">
        <v>23</v>
      </c>
      <c r="H13" s="6">
        <v>2801</v>
      </c>
      <c r="I13" s="6" t="s">
        <v>24</v>
      </c>
      <c r="J13" s="10" t="s">
        <v>28</v>
      </c>
      <c r="M13" s="27" t="s">
        <v>20</v>
      </c>
      <c r="N13" s="6">
        <v>1110</v>
      </c>
      <c r="O13" s="6" t="s">
        <v>25</v>
      </c>
      <c r="Q13" s="27" t="s">
        <v>23</v>
      </c>
      <c r="R13" s="6">
        <v>1277</v>
      </c>
      <c r="S13" s="6" t="s">
        <v>25</v>
      </c>
      <c r="U13" s="10" t="s">
        <v>28</v>
      </c>
    </row>
    <row r="14" spans="3:21" ht="25.5">
      <c r="C14" s="27" t="s">
        <v>49</v>
      </c>
      <c r="D14" s="33">
        <v>2284</v>
      </c>
      <c r="E14" s="34">
        <v>2.0515768577799999E-2</v>
      </c>
      <c r="G14" s="27" t="s">
        <v>50</v>
      </c>
      <c r="H14" s="39">
        <v>2833</v>
      </c>
      <c r="I14" s="40">
        <v>2.1553068630500001E-2</v>
      </c>
      <c r="J14" s="6">
        <v>15</v>
      </c>
      <c r="M14" s="27" t="s">
        <v>49</v>
      </c>
      <c r="N14" s="33">
        <v>1233</v>
      </c>
      <c r="O14" s="34">
        <v>1.10752813732E-2</v>
      </c>
      <c r="Q14" s="27" t="s">
        <v>50</v>
      </c>
      <c r="R14" s="33">
        <v>1188</v>
      </c>
      <c r="S14" s="34">
        <v>9.0381382042999999E-3</v>
      </c>
      <c r="U14" s="6">
        <v>27</v>
      </c>
    </row>
    <row r="16" spans="3:21" ht="20.25" customHeight="1">
      <c r="G16" s="103" t="s">
        <v>26</v>
      </c>
      <c r="H16" s="104"/>
      <c r="P16" s="107" t="s">
        <v>27</v>
      </c>
      <c r="Q16" s="108"/>
    </row>
    <row r="17" spans="3:21" ht="15.75" thickBot="1"/>
    <row r="18" spans="3:21" ht="30.75" thickBot="1">
      <c r="C18" s="25" t="s">
        <v>2</v>
      </c>
      <c r="D18" s="18" t="s">
        <v>3</v>
      </c>
      <c r="E18" s="19" t="s">
        <v>4</v>
      </c>
      <c r="G18" s="25" t="s">
        <v>5</v>
      </c>
      <c r="H18" s="18" t="s">
        <v>3</v>
      </c>
      <c r="I18" s="19" t="s">
        <v>4</v>
      </c>
      <c r="M18" s="25" t="s">
        <v>2</v>
      </c>
      <c r="N18" s="18" t="s">
        <v>3</v>
      </c>
      <c r="O18" s="19" t="s">
        <v>4</v>
      </c>
      <c r="Q18" s="25" t="s">
        <v>5</v>
      </c>
      <c r="R18" s="18" t="s">
        <v>3</v>
      </c>
      <c r="S18" s="19" t="s">
        <v>4</v>
      </c>
      <c r="U18" s="10" t="s">
        <v>28</v>
      </c>
    </row>
    <row r="19" spans="3:21">
      <c r="C19" s="26" t="s">
        <v>6</v>
      </c>
      <c r="D19" s="7">
        <v>2094</v>
      </c>
      <c r="E19" s="9">
        <v>2.0193448219300001E-2</v>
      </c>
      <c r="G19" s="27" t="s">
        <v>7</v>
      </c>
      <c r="H19" s="7">
        <v>2117</v>
      </c>
      <c r="I19" s="9">
        <v>1.7686915692599999E-2</v>
      </c>
      <c r="M19" s="26" t="s">
        <v>6</v>
      </c>
      <c r="N19" s="7">
        <v>1778</v>
      </c>
      <c r="O19" s="9">
        <v>1.7146108373399999E-2</v>
      </c>
      <c r="Q19" s="27" t="s">
        <v>7</v>
      </c>
      <c r="R19" s="7">
        <v>2186</v>
      </c>
      <c r="S19" s="9">
        <v>1.8263390507300001E-2</v>
      </c>
      <c r="U19" s="6">
        <v>19</v>
      </c>
    </row>
    <row r="20" spans="3:21">
      <c r="C20" s="26" t="s">
        <v>8</v>
      </c>
      <c r="D20" s="7">
        <v>1871</v>
      </c>
      <c r="E20" s="9">
        <v>1.9178334939200001E-2</v>
      </c>
      <c r="G20" s="27" t="s">
        <v>9</v>
      </c>
      <c r="H20" s="7">
        <v>2041</v>
      </c>
      <c r="I20" s="9">
        <v>1.84254001498E-2</v>
      </c>
      <c r="M20" s="26" t="s">
        <v>8</v>
      </c>
      <c r="N20" s="7">
        <v>1542</v>
      </c>
      <c r="O20" s="9">
        <v>1.58059820824E-2</v>
      </c>
      <c r="Q20" s="27" t="s">
        <v>9</v>
      </c>
      <c r="R20" s="7">
        <v>1845</v>
      </c>
      <c r="S20" s="9">
        <v>1.66559839669E-2</v>
      </c>
      <c r="U20" s="6">
        <v>20</v>
      </c>
    </row>
    <row r="21" spans="3:21">
      <c r="C21" s="26" t="s">
        <v>10</v>
      </c>
      <c r="D21" s="7">
        <v>1930</v>
      </c>
      <c r="E21" s="9">
        <v>1.8398299348899999E-2</v>
      </c>
      <c r="G21" s="27" t="s">
        <v>11</v>
      </c>
      <c r="H21" s="7">
        <v>2061</v>
      </c>
      <c r="I21" s="9">
        <v>1.7636186270899998E-2</v>
      </c>
      <c r="M21" s="26" t="s">
        <v>10</v>
      </c>
      <c r="N21" s="7">
        <v>1696</v>
      </c>
      <c r="O21" s="9">
        <v>1.6167624712800002E-2</v>
      </c>
      <c r="Q21" s="27" t="s">
        <v>11</v>
      </c>
      <c r="R21" s="7">
        <v>2031</v>
      </c>
      <c r="S21" s="9">
        <v>1.7379473224800001E-2</v>
      </c>
      <c r="U21" s="6">
        <v>19</v>
      </c>
    </row>
    <row r="22" spans="3:21">
      <c r="C22" s="26" t="s">
        <v>12</v>
      </c>
      <c r="D22" s="7">
        <v>1719</v>
      </c>
      <c r="E22" s="9">
        <v>1.8132720118899999E-2</v>
      </c>
      <c r="G22" s="27" t="s">
        <v>13</v>
      </c>
      <c r="H22" s="7">
        <v>1973</v>
      </c>
      <c r="I22" s="9">
        <v>1.66630069422E-2</v>
      </c>
      <c r="M22" s="26" t="s">
        <v>12</v>
      </c>
      <c r="N22" s="7">
        <v>1415</v>
      </c>
      <c r="O22" s="9">
        <v>1.4926002890199999E-2</v>
      </c>
      <c r="Q22" s="27" t="s">
        <v>13</v>
      </c>
      <c r="R22" s="7">
        <v>1890</v>
      </c>
      <c r="S22" s="9">
        <v>1.59620289512E-2</v>
      </c>
      <c r="U22" s="6">
        <v>19</v>
      </c>
    </row>
    <row r="23" spans="3:21">
      <c r="C23" s="26" t="s">
        <v>14</v>
      </c>
      <c r="D23" s="7">
        <v>1910</v>
      </c>
      <c r="E23" s="9">
        <v>1.8728611631300001E-2</v>
      </c>
      <c r="G23" s="27" t="s">
        <v>15</v>
      </c>
      <c r="H23" s="7">
        <v>2022</v>
      </c>
      <c r="I23" s="9">
        <v>1.66304776944E-2</v>
      </c>
      <c r="M23" s="26" t="s">
        <v>14</v>
      </c>
      <c r="N23" s="7">
        <v>1707</v>
      </c>
      <c r="O23" s="9">
        <v>1.67380837982E-2</v>
      </c>
      <c r="Q23" s="27" t="s">
        <v>15</v>
      </c>
      <c r="R23" s="7">
        <v>1856</v>
      </c>
      <c r="S23" s="9">
        <v>1.52651664692E-2</v>
      </c>
      <c r="U23" s="6">
        <v>20</v>
      </c>
    </row>
    <row r="24" spans="3:21">
      <c r="C24" s="26" t="s">
        <v>16</v>
      </c>
      <c r="D24" s="7">
        <v>2082</v>
      </c>
      <c r="E24" s="9">
        <v>1.9477785781700001E-2</v>
      </c>
      <c r="G24" s="27" t="s">
        <v>17</v>
      </c>
      <c r="H24" s="7">
        <v>2173</v>
      </c>
      <c r="I24" s="9">
        <v>1.61514505087E-2</v>
      </c>
      <c r="M24" s="26" t="s">
        <v>16</v>
      </c>
      <c r="N24" s="7">
        <v>1573</v>
      </c>
      <c r="O24" s="9">
        <v>1.4715925568999999E-2</v>
      </c>
      <c r="Q24" s="27" t="s">
        <v>17</v>
      </c>
      <c r="R24" s="7">
        <v>1680</v>
      </c>
      <c r="S24" s="9">
        <v>1.24870855291E-2</v>
      </c>
      <c r="U24" s="6">
        <v>24</v>
      </c>
    </row>
    <row r="25" spans="3:21">
      <c r="C25" s="26" t="s">
        <v>18</v>
      </c>
      <c r="D25" s="7">
        <v>2076</v>
      </c>
      <c r="E25" s="9">
        <v>1.8583001387399999E-2</v>
      </c>
      <c r="G25" s="27" t="s">
        <v>19</v>
      </c>
      <c r="H25" s="7">
        <v>1883</v>
      </c>
      <c r="I25" s="9">
        <v>1.4290701557300001E-2</v>
      </c>
      <c r="M25" s="26" t="s">
        <v>18</v>
      </c>
      <c r="N25" s="7">
        <v>1624</v>
      </c>
      <c r="O25" s="9">
        <v>1.45369914514E-2</v>
      </c>
      <c r="Q25" s="27" t="s">
        <v>19</v>
      </c>
      <c r="R25" s="7">
        <v>1685</v>
      </c>
      <c r="S25" s="9">
        <v>1.27880149357E-2</v>
      </c>
      <c r="U25" s="6">
        <v>22</v>
      </c>
    </row>
    <row r="26" spans="3:21">
      <c r="C26" s="26" t="s">
        <v>20</v>
      </c>
      <c r="D26" s="7">
        <v>1988</v>
      </c>
      <c r="E26" s="6" t="s">
        <v>29</v>
      </c>
      <c r="G26" s="27" t="s">
        <v>23</v>
      </c>
      <c r="H26" s="6">
        <v>2017</v>
      </c>
      <c r="I26" s="6" t="s">
        <v>30</v>
      </c>
      <c r="J26" s="10" t="s">
        <v>28</v>
      </c>
      <c r="M26" s="26" t="s">
        <v>20</v>
      </c>
      <c r="N26" s="20">
        <v>1564</v>
      </c>
      <c r="O26" s="20" t="s">
        <v>31</v>
      </c>
      <c r="Q26" s="27" t="s">
        <v>23</v>
      </c>
      <c r="R26" s="6">
        <v>1863</v>
      </c>
      <c r="S26" s="6" t="s">
        <v>31</v>
      </c>
      <c r="U26" s="6">
        <v>22</v>
      </c>
    </row>
    <row r="27" spans="3:21" ht="25.5">
      <c r="C27" s="27" t="s">
        <v>49</v>
      </c>
      <c r="D27" s="33">
        <v>2091</v>
      </c>
      <c r="E27" s="34">
        <v>1.8782168168200001E-2</v>
      </c>
      <c r="G27" s="27" t="s">
        <v>49</v>
      </c>
      <c r="H27" s="33">
        <v>1960</v>
      </c>
      <c r="I27" s="41">
        <v>1.49114064651E-2</v>
      </c>
      <c r="J27" s="6">
        <v>19</v>
      </c>
      <c r="M27" s="27" t="s">
        <v>49</v>
      </c>
      <c r="N27" s="35">
        <v>1665</v>
      </c>
      <c r="O27" s="36">
        <v>1.4955671927299999E-2</v>
      </c>
      <c r="P27" s="37"/>
      <c r="Q27" s="38" t="s">
        <v>50</v>
      </c>
      <c r="R27" s="35">
        <v>1952</v>
      </c>
      <c r="S27" s="36">
        <v>1.48505435816E-2</v>
      </c>
      <c r="U27" s="6">
        <v>20</v>
      </c>
    </row>
    <row r="28" spans="3:21">
      <c r="M28" s="28"/>
    </row>
  </sheetData>
  <mergeCells count="3">
    <mergeCell ref="G16:H16"/>
    <mergeCell ref="P3:Q3"/>
    <mergeCell ref="P16:Q16"/>
  </mergeCells>
  <pageMargins left="0.7" right="0.7" top="0.75" bottom="0.75" header="0.3" footer="0.3"/>
  <pageSetup orientation="portrait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L27"/>
  <sheetViews>
    <sheetView tabSelected="1" zoomScaleNormal="100" workbookViewId="0">
      <selection activeCell="AI17" sqref="AI17"/>
    </sheetView>
  </sheetViews>
  <sheetFormatPr baseColWidth="10" defaultColWidth="11.42578125" defaultRowHeight="15"/>
  <cols>
    <col min="2" max="2" width="27.7109375" style="1" customWidth="1"/>
    <col min="3" max="3" width="11.28515625" style="1" customWidth="1"/>
    <col min="4" max="4" width="10.140625" style="1" customWidth="1"/>
    <col min="14" max="14" width="11.42578125" style="44"/>
    <col min="27" max="27" width="11.42578125" style="14"/>
  </cols>
  <sheetData>
    <row r="1" spans="1:38" ht="21">
      <c r="E1" s="60" t="s">
        <v>136</v>
      </c>
    </row>
    <row r="2" spans="1:38" ht="63.75" customHeight="1">
      <c r="B2" s="57" t="s">
        <v>32</v>
      </c>
      <c r="C2" s="78" t="s">
        <v>134</v>
      </c>
      <c r="D2" s="78" t="s">
        <v>33</v>
      </c>
      <c r="E2" s="78" t="s">
        <v>133</v>
      </c>
      <c r="F2" s="78" t="s">
        <v>34</v>
      </c>
      <c r="G2" s="78" t="s">
        <v>125</v>
      </c>
      <c r="H2" s="78" t="s">
        <v>35</v>
      </c>
      <c r="I2" s="78" t="s">
        <v>36</v>
      </c>
      <c r="J2" s="78" t="s">
        <v>123</v>
      </c>
      <c r="K2" s="78" t="s">
        <v>95</v>
      </c>
      <c r="L2" s="78" t="s">
        <v>37</v>
      </c>
      <c r="M2" s="78" t="s">
        <v>117</v>
      </c>
      <c r="N2" s="78" t="s">
        <v>38</v>
      </c>
      <c r="O2" s="78" t="s">
        <v>114</v>
      </c>
      <c r="P2" s="78" t="s">
        <v>96</v>
      </c>
      <c r="Q2" s="78" t="s">
        <v>56</v>
      </c>
      <c r="R2" s="78" t="s">
        <v>115</v>
      </c>
      <c r="S2" s="78" t="s">
        <v>39</v>
      </c>
      <c r="T2" s="78" t="s">
        <v>40</v>
      </c>
      <c r="U2" s="78" t="s">
        <v>41</v>
      </c>
      <c r="V2" s="78" t="s">
        <v>124</v>
      </c>
      <c r="W2" s="78" t="s">
        <v>42</v>
      </c>
      <c r="X2" s="78" t="s">
        <v>43</v>
      </c>
      <c r="Y2" s="78" t="s">
        <v>44</v>
      </c>
      <c r="Z2" s="78" t="s">
        <v>45</v>
      </c>
      <c r="AA2" s="78" t="s">
        <v>97</v>
      </c>
      <c r="AB2" s="78" t="s">
        <v>98</v>
      </c>
      <c r="AC2" s="78" t="s">
        <v>46</v>
      </c>
      <c r="AD2" s="78" t="s">
        <v>47</v>
      </c>
      <c r="AE2" s="79" t="s">
        <v>93</v>
      </c>
      <c r="AF2" s="78" t="s">
        <v>116</v>
      </c>
      <c r="AG2" s="78" t="s">
        <v>48</v>
      </c>
      <c r="AH2" s="78" t="s">
        <v>119</v>
      </c>
      <c r="AI2" s="80" t="s">
        <v>94</v>
      </c>
    </row>
    <row r="3" spans="1:38" ht="33" customHeight="1">
      <c r="B3" s="42">
        <v>46023</v>
      </c>
      <c r="C3" s="42"/>
      <c r="D3" s="43">
        <v>56</v>
      </c>
      <c r="E3" s="43">
        <v>3</v>
      </c>
      <c r="F3" s="43">
        <v>303</v>
      </c>
      <c r="G3" s="43">
        <v>20</v>
      </c>
      <c r="H3" s="43">
        <v>55</v>
      </c>
      <c r="I3" s="43">
        <v>88</v>
      </c>
      <c r="J3" s="43"/>
      <c r="K3" s="43">
        <v>93</v>
      </c>
      <c r="L3" s="43">
        <v>157</v>
      </c>
      <c r="M3" s="43"/>
      <c r="N3" s="43">
        <v>101</v>
      </c>
      <c r="O3" s="43">
        <v>62</v>
      </c>
      <c r="P3" s="43">
        <v>4</v>
      </c>
      <c r="Q3" s="43">
        <v>43</v>
      </c>
      <c r="R3" s="43"/>
      <c r="S3" s="43">
        <v>673</v>
      </c>
      <c r="T3" s="43">
        <v>59</v>
      </c>
      <c r="U3" s="43">
        <v>43</v>
      </c>
      <c r="V3" s="43">
        <v>136</v>
      </c>
      <c r="W3" s="43">
        <v>54</v>
      </c>
      <c r="X3" s="43">
        <v>237</v>
      </c>
      <c r="Y3" s="43">
        <v>181</v>
      </c>
      <c r="Z3" s="43"/>
      <c r="AA3" s="43">
        <v>9</v>
      </c>
      <c r="AB3" s="43">
        <v>13</v>
      </c>
      <c r="AC3" s="43"/>
      <c r="AD3" s="43"/>
      <c r="AE3" s="43"/>
      <c r="AF3" s="43"/>
      <c r="AG3" s="43">
        <v>10</v>
      </c>
      <c r="AH3" s="43">
        <v>3</v>
      </c>
      <c r="AI3" s="45">
        <v>2403</v>
      </c>
    </row>
    <row r="4" spans="1:38" s="1" customFormat="1" ht="27.75" customHeight="1">
      <c r="B4" s="54">
        <v>46054</v>
      </c>
      <c r="C4" s="42"/>
      <c r="D4" s="43">
        <v>43</v>
      </c>
      <c r="E4" s="43">
        <v>2</v>
      </c>
      <c r="F4" s="43">
        <v>270</v>
      </c>
      <c r="G4" s="43">
        <v>15</v>
      </c>
      <c r="H4" s="43">
        <v>44</v>
      </c>
      <c r="I4" s="43">
        <v>69</v>
      </c>
      <c r="J4" s="43"/>
      <c r="K4" s="43">
        <v>94</v>
      </c>
      <c r="L4" s="43">
        <v>149</v>
      </c>
      <c r="M4" s="43"/>
      <c r="N4" s="43">
        <v>100</v>
      </c>
      <c r="O4" s="43">
        <v>60</v>
      </c>
      <c r="P4" s="43">
        <v>4</v>
      </c>
      <c r="Q4" s="43">
        <v>47</v>
      </c>
      <c r="R4" s="43"/>
      <c r="S4" s="43">
        <v>558</v>
      </c>
      <c r="T4" s="43">
        <v>36</v>
      </c>
      <c r="U4" s="43">
        <v>44</v>
      </c>
      <c r="V4" s="43">
        <v>134</v>
      </c>
      <c r="W4" s="43">
        <v>52</v>
      </c>
      <c r="X4" s="43">
        <v>176</v>
      </c>
      <c r="Y4" s="43">
        <v>192</v>
      </c>
      <c r="Z4" s="43"/>
      <c r="AA4" s="43">
        <v>9</v>
      </c>
      <c r="AB4" s="43">
        <v>20</v>
      </c>
      <c r="AC4" s="43"/>
      <c r="AD4" s="43"/>
      <c r="AE4" s="43"/>
      <c r="AF4" s="43">
        <v>1</v>
      </c>
      <c r="AG4" s="43">
        <v>8</v>
      </c>
      <c r="AH4" s="43">
        <v>7</v>
      </c>
      <c r="AI4" s="45">
        <v>2134</v>
      </c>
    </row>
    <row r="5" spans="1:38" ht="28.5" customHeight="1">
      <c r="B5" s="42">
        <v>46082</v>
      </c>
      <c r="C5" s="43"/>
      <c r="D5" s="43">
        <v>55</v>
      </c>
      <c r="E5" s="43">
        <v>4</v>
      </c>
      <c r="F5" s="43">
        <v>292</v>
      </c>
      <c r="G5" s="43">
        <v>21</v>
      </c>
      <c r="H5" s="43">
        <v>49</v>
      </c>
      <c r="I5" s="43">
        <v>93</v>
      </c>
      <c r="J5" s="43"/>
      <c r="K5" s="43">
        <v>61</v>
      </c>
      <c r="L5" s="43">
        <v>144</v>
      </c>
      <c r="M5" s="43"/>
      <c r="N5" s="43">
        <v>89</v>
      </c>
      <c r="O5" s="43">
        <v>64</v>
      </c>
      <c r="P5" s="43">
        <v>6</v>
      </c>
      <c r="Q5" s="43">
        <v>61</v>
      </c>
      <c r="R5" s="43"/>
      <c r="S5" s="43">
        <v>538</v>
      </c>
      <c r="T5" s="43">
        <v>34</v>
      </c>
      <c r="U5" s="43">
        <v>31</v>
      </c>
      <c r="V5" s="43">
        <v>127</v>
      </c>
      <c r="W5" s="43">
        <v>44</v>
      </c>
      <c r="X5" s="43">
        <v>205</v>
      </c>
      <c r="Y5" s="43">
        <v>198</v>
      </c>
      <c r="Z5" s="43">
        <v>1</v>
      </c>
      <c r="AA5" s="43">
        <v>6</v>
      </c>
      <c r="AB5" s="43">
        <v>16</v>
      </c>
      <c r="AC5" s="43"/>
      <c r="AD5" s="43">
        <v>1</v>
      </c>
      <c r="AE5" s="43"/>
      <c r="AF5" s="43">
        <v>1</v>
      </c>
      <c r="AG5" s="43">
        <v>10</v>
      </c>
      <c r="AH5" s="43">
        <v>4</v>
      </c>
      <c r="AI5" s="45">
        <v>2155</v>
      </c>
    </row>
    <row r="6" spans="1:38" ht="30.75" customHeight="1">
      <c r="B6" s="81">
        <v>46113</v>
      </c>
      <c r="C6" s="58">
        <v>2</v>
      </c>
      <c r="D6" s="58">
        <v>38</v>
      </c>
      <c r="E6" s="58">
        <v>5</v>
      </c>
      <c r="F6" s="58">
        <v>237</v>
      </c>
      <c r="G6" s="58">
        <v>14</v>
      </c>
      <c r="H6" s="58">
        <v>34</v>
      </c>
      <c r="I6" s="58">
        <v>104</v>
      </c>
      <c r="J6" s="58"/>
      <c r="K6" s="58">
        <v>86</v>
      </c>
      <c r="L6" s="58">
        <v>151</v>
      </c>
      <c r="M6" s="58"/>
      <c r="N6" s="58">
        <v>91</v>
      </c>
      <c r="O6" s="58">
        <v>32</v>
      </c>
      <c r="P6" s="58">
        <v>4</v>
      </c>
      <c r="Q6" s="58">
        <v>46</v>
      </c>
      <c r="R6" s="58"/>
      <c r="S6" s="58">
        <v>456</v>
      </c>
      <c r="T6" s="58">
        <v>54</v>
      </c>
      <c r="U6" s="58">
        <v>25</v>
      </c>
      <c r="V6" s="58">
        <v>112</v>
      </c>
      <c r="W6" s="58">
        <v>30</v>
      </c>
      <c r="X6" s="58">
        <v>252</v>
      </c>
      <c r="Y6" s="58">
        <v>174</v>
      </c>
      <c r="Z6" s="58"/>
      <c r="AA6" s="58">
        <v>9</v>
      </c>
      <c r="AB6" s="58">
        <v>15</v>
      </c>
      <c r="AC6" s="58"/>
      <c r="AD6" s="58"/>
      <c r="AE6" s="58"/>
      <c r="AF6" s="58">
        <v>1</v>
      </c>
      <c r="AG6" s="58">
        <v>8</v>
      </c>
      <c r="AH6" s="58">
        <v>3</v>
      </c>
      <c r="AI6" s="82">
        <v>1983</v>
      </c>
    </row>
    <row r="7" spans="1:38" ht="31.7" customHeight="1">
      <c r="B7" s="42">
        <v>46143</v>
      </c>
      <c r="C7" s="43"/>
      <c r="D7" s="43">
        <v>50</v>
      </c>
      <c r="E7" s="53"/>
      <c r="F7" s="43">
        <v>244</v>
      </c>
      <c r="G7" s="43">
        <v>15</v>
      </c>
      <c r="H7" s="43">
        <v>37</v>
      </c>
      <c r="I7" s="43">
        <v>100</v>
      </c>
      <c r="J7" s="43"/>
      <c r="K7" s="43">
        <v>57</v>
      </c>
      <c r="L7" s="43">
        <v>163</v>
      </c>
      <c r="M7" s="43"/>
      <c r="N7" s="43">
        <v>107</v>
      </c>
      <c r="O7" s="43">
        <v>55</v>
      </c>
      <c r="P7" s="43">
        <v>3</v>
      </c>
      <c r="Q7" s="43">
        <v>46</v>
      </c>
      <c r="R7" s="43"/>
      <c r="S7" s="43">
        <v>567</v>
      </c>
      <c r="T7" s="43">
        <v>50</v>
      </c>
      <c r="U7" s="43">
        <v>21</v>
      </c>
      <c r="V7" s="43">
        <v>136</v>
      </c>
      <c r="W7" s="43">
        <v>31</v>
      </c>
      <c r="X7" s="43">
        <v>247</v>
      </c>
      <c r="Y7" s="43">
        <v>192</v>
      </c>
      <c r="Z7" s="43">
        <v>1</v>
      </c>
      <c r="AA7" s="43">
        <v>10</v>
      </c>
      <c r="AB7" s="43">
        <v>17</v>
      </c>
      <c r="AC7" s="43"/>
      <c r="AD7" s="43">
        <v>2</v>
      </c>
      <c r="AE7" s="43"/>
      <c r="AF7" s="43">
        <v>1</v>
      </c>
      <c r="AG7" s="43">
        <v>12</v>
      </c>
      <c r="AH7" s="43">
        <v>1</v>
      </c>
      <c r="AI7" s="45">
        <v>2170</v>
      </c>
      <c r="AJ7" s="87"/>
    </row>
    <row r="8" spans="1:38" ht="29.25" customHeight="1">
      <c r="B8" s="42">
        <v>46174</v>
      </c>
      <c r="C8" s="43">
        <v>2</v>
      </c>
      <c r="D8" s="43">
        <v>62</v>
      </c>
      <c r="E8" s="43">
        <v>3</v>
      </c>
      <c r="F8" s="43">
        <v>230</v>
      </c>
      <c r="G8" s="43">
        <v>10</v>
      </c>
      <c r="H8" s="43">
        <v>48</v>
      </c>
      <c r="I8" s="43">
        <v>100</v>
      </c>
      <c r="J8" s="43"/>
      <c r="K8" s="43">
        <v>86</v>
      </c>
      <c r="L8" s="43">
        <v>140</v>
      </c>
      <c r="M8" s="43">
        <v>1</v>
      </c>
      <c r="N8" s="43">
        <v>102</v>
      </c>
      <c r="O8" s="43">
        <v>74</v>
      </c>
      <c r="P8" s="43">
        <v>6</v>
      </c>
      <c r="Q8" s="43">
        <v>47</v>
      </c>
      <c r="R8" s="43"/>
      <c r="S8" s="43">
        <v>471</v>
      </c>
      <c r="T8" s="43">
        <v>62</v>
      </c>
      <c r="U8" s="43">
        <v>27</v>
      </c>
      <c r="V8" s="43">
        <v>149</v>
      </c>
      <c r="W8" s="43">
        <v>42</v>
      </c>
      <c r="X8" s="43">
        <v>229</v>
      </c>
      <c r="Y8" s="43">
        <v>191</v>
      </c>
      <c r="Z8" s="43"/>
      <c r="AA8" s="43">
        <v>9</v>
      </c>
      <c r="AB8" s="43">
        <v>22</v>
      </c>
      <c r="AC8" s="43"/>
      <c r="AD8" s="43"/>
      <c r="AE8" s="43"/>
      <c r="AF8" s="43"/>
      <c r="AG8" s="43">
        <v>9</v>
      </c>
      <c r="AH8" s="43">
        <v>5</v>
      </c>
      <c r="AI8" s="45">
        <v>2127</v>
      </c>
      <c r="AJ8" s="46"/>
      <c r="AK8" s="46"/>
      <c r="AL8" s="46"/>
    </row>
    <row r="9" spans="1:38" ht="31.7" customHeight="1">
      <c r="B9" s="42">
        <v>46204</v>
      </c>
      <c r="C9" s="92">
        <v>1</v>
      </c>
      <c r="D9" s="92">
        <v>53</v>
      </c>
      <c r="E9" s="92">
        <v>6</v>
      </c>
      <c r="F9" s="92">
        <v>220</v>
      </c>
      <c r="G9" s="92">
        <v>9</v>
      </c>
      <c r="H9" s="92">
        <v>47</v>
      </c>
      <c r="I9" s="92">
        <v>86</v>
      </c>
      <c r="J9" s="93"/>
      <c r="K9" s="92">
        <v>51</v>
      </c>
      <c r="L9" s="92">
        <v>130</v>
      </c>
      <c r="M9" s="92">
        <v>1</v>
      </c>
      <c r="N9" s="92">
        <v>107</v>
      </c>
      <c r="O9" s="92">
        <v>59</v>
      </c>
      <c r="P9" s="92">
        <v>6</v>
      </c>
      <c r="Q9" s="92">
        <v>43</v>
      </c>
      <c r="R9" s="93"/>
      <c r="S9" s="92">
        <v>657</v>
      </c>
      <c r="T9" s="92">
        <v>61</v>
      </c>
      <c r="U9" s="92">
        <v>34</v>
      </c>
      <c r="V9" s="92">
        <v>163</v>
      </c>
      <c r="W9" s="92">
        <v>26</v>
      </c>
      <c r="X9" s="92">
        <v>244</v>
      </c>
      <c r="Y9" s="92">
        <v>193</v>
      </c>
      <c r="Z9" s="93"/>
      <c r="AA9" s="92">
        <v>6</v>
      </c>
      <c r="AB9" s="92">
        <v>15</v>
      </c>
      <c r="AC9" s="93"/>
      <c r="AD9" s="92">
        <v>2</v>
      </c>
      <c r="AE9" s="93"/>
      <c r="AF9" s="92">
        <v>1</v>
      </c>
      <c r="AG9" s="92">
        <v>5</v>
      </c>
      <c r="AH9" s="92">
        <v>2</v>
      </c>
      <c r="AI9" s="94">
        <v>2228</v>
      </c>
    </row>
    <row r="10" spans="1:38" s="22" customFormat="1" ht="28.9" customHeight="1">
      <c r="A10" s="23"/>
      <c r="B10" s="42">
        <v>46235</v>
      </c>
      <c r="C10" s="43">
        <v>3</v>
      </c>
      <c r="D10" s="43">
        <v>53</v>
      </c>
      <c r="E10" s="43">
        <v>9</v>
      </c>
      <c r="F10" s="43">
        <v>260</v>
      </c>
      <c r="G10" s="43">
        <v>12</v>
      </c>
      <c r="H10" s="43">
        <v>40</v>
      </c>
      <c r="I10" s="43">
        <v>81</v>
      </c>
      <c r="J10" s="43"/>
      <c r="K10" s="43">
        <v>95</v>
      </c>
      <c r="L10" s="43">
        <v>141</v>
      </c>
      <c r="M10" s="43"/>
      <c r="N10" s="43">
        <v>112</v>
      </c>
      <c r="O10" s="43">
        <v>39</v>
      </c>
      <c r="P10" s="43">
        <v>7</v>
      </c>
      <c r="Q10" s="43">
        <v>51</v>
      </c>
      <c r="R10" s="43"/>
      <c r="S10" s="43">
        <v>631</v>
      </c>
      <c r="T10" s="43">
        <v>58</v>
      </c>
      <c r="U10" s="43">
        <v>24</v>
      </c>
      <c r="V10" s="43">
        <v>148</v>
      </c>
      <c r="W10" s="43">
        <v>38</v>
      </c>
      <c r="X10" s="43">
        <v>238</v>
      </c>
      <c r="Y10" s="43">
        <v>215</v>
      </c>
      <c r="Z10" s="43"/>
      <c r="AA10" s="43">
        <v>5</v>
      </c>
      <c r="AB10" s="43">
        <v>14</v>
      </c>
      <c r="AC10" s="43">
        <v>1</v>
      </c>
      <c r="AD10" s="43">
        <v>1</v>
      </c>
      <c r="AE10" s="43"/>
      <c r="AF10" s="43"/>
      <c r="AG10" s="43">
        <v>10</v>
      </c>
      <c r="AH10" s="43">
        <v>6</v>
      </c>
      <c r="AI10" s="45">
        <v>2292</v>
      </c>
    </row>
    <row r="11" spans="1:38" s="49" customFormat="1" ht="30.2" customHeight="1">
      <c r="B11" s="42">
        <v>46266</v>
      </c>
      <c r="C11" s="121">
        <v>4</v>
      </c>
      <c r="D11" s="121">
        <v>54</v>
      </c>
      <c r="E11" s="121">
        <v>1</v>
      </c>
      <c r="F11" s="121">
        <v>227</v>
      </c>
      <c r="G11" s="121">
        <v>10</v>
      </c>
      <c r="H11" s="121">
        <v>49</v>
      </c>
      <c r="I11" s="121">
        <v>83</v>
      </c>
      <c r="J11" s="121"/>
      <c r="K11" s="121">
        <v>46</v>
      </c>
      <c r="L11" s="121">
        <v>121</v>
      </c>
      <c r="M11" s="121"/>
      <c r="N11" s="121">
        <v>90</v>
      </c>
      <c r="O11" s="121">
        <v>54</v>
      </c>
      <c r="P11" s="121">
        <v>4</v>
      </c>
      <c r="Q11" s="121">
        <v>38</v>
      </c>
      <c r="R11" s="121"/>
      <c r="S11" s="121">
        <v>619</v>
      </c>
      <c r="T11" s="121">
        <v>54</v>
      </c>
      <c r="U11" s="121">
        <v>27</v>
      </c>
      <c r="V11" s="121">
        <v>144</v>
      </c>
      <c r="W11" s="121">
        <v>30</v>
      </c>
      <c r="X11" s="121">
        <v>208</v>
      </c>
      <c r="Y11" s="121">
        <v>186</v>
      </c>
      <c r="Z11" s="121"/>
      <c r="AA11" s="121">
        <v>11</v>
      </c>
      <c r="AB11" s="121">
        <v>20</v>
      </c>
      <c r="AC11" s="121">
        <v>1</v>
      </c>
      <c r="AD11" s="121"/>
      <c r="AE11" s="121"/>
      <c r="AF11" s="121">
        <v>1</v>
      </c>
      <c r="AG11" s="121">
        <v>10</v>
      </c>
      <c r="AH11" s="121">
        <v>7</v>
      </c>
      <c r="AI11" s="122">
        <v>2099</v>
      </c>
      <c r="AJ11" s="120"/>
      <c r="AK11" s="120"/>
    </row>
    <row r="12" spans="1:38" s="23" customFormat="1" ht="30.2" customHeight="1">
      <c r="B12" s="54">
        <v>46296</v>
      </c>
      <c r="C12" s="58"/>
      <c r="D12" s="73"/>
      <c r="E12" s="73"/>
      <c r="F12" s="43"/>
      <c r="G12" s="43"/>
      <c r="H12" s="43"/>
      <c r="I12" s="43"/>
      <c r="J12" s="43"/>
      <c r="K12" s="73"/>
      <c r="L12" s="43"/>
      <c r="M12" s="43"/>
      <c r="N12" s="43"/>
      <c r="O12" s="43"/>
      <c r="P12" s="43"/>
      <c r="Q12" s="43"/>
      <c r="R12" s="43"/>
      <c r="S12" s="43"/>
      <c r="T12" s="73"/>
      <c r="U12" s="43"/>
      <c r="V12" s="73"/>
      <c r="W12" s="43"/>
      <c r="X12" s="43"/>
      <c r="Y12" s="43"/>
      <c r="Z12" s="43"/>
      <c r="AA12" s="43"/>
      <c r="AB12" s="43"/>
      <c r="AC12" s="43"/>
      <c r="AD12" s="43"/>
      <c r="AE12" s="43"/>
      <c r="AF12" s="43"/>
      <c r="AG12" s="43"/>
      <c r="AH12" s="43"/>
      <c r="AI12" s="43"/>
    </row>
    <row r="13" spans="1:38" s="23" customFormat="1" ht="30.2" customHeight="1">
      <c r="B13" s="42">
        <v>46327</v>
      </c>
      <c r="C13" s="58"/>
      <c r="D13" s="50"/>
      <c r="E13" s="75"/>
      <c r="F13" s="58"/>
      <c r="G13" s="58"/>
      <c r="H13" s="58"/>
      <c r="I13" s="58"/>
      <c r="J13" s="58"/>
      <c r="K13" s="75"/>
      <c r="L13" s="58"/>
      <c r="M13" s="50"/>
      <c r="N13" s="58"/>
      <c r="O13" s="58"/>
      <c r="P13" s="58"/>
      <c r="Q13" s="58"/>
      <c r="R13" s="58"/>
      <c r="S13" s="58"/>
      <c r="T13" s="75"/>
      <c r="U13" s="58"/>
      <c r="V13" s="50"/>
      <c r="W13" s="58"/>
      <c r="X13" s="58"/>
      <c r="Y13" s="58"/>
      <c r="Z13" s="58"/>
      <c r="AA13" s="58"/>
      <c r="AB13" s="58"/>
      <c r="AC13" s="58"/>
      <c r="AD13" s="58"/>
      <c r="AE13" s="58"/>
      <c r="AF13" s="58"/>
      <c r="AG13" s="58"/>
      <c r="AH13" s="58"/>
      <c r="AI13" s="58"/>
    </row>
    <row r="14" spans="1:38" s="23" customFormat="1" ht="30.2" customHeight="1">
      <c r="B14" s="54">
        <v>46357</v>
      </c>
      <c r="C14" s="58"/>
      <c r="D14" s="50"/>
      <c r="E14" s="74"/>
      <c r="F14" s="58"/>
      <c r="G14" s="58"/>
      <c r="H14" s="58"/>
      <c r="I14" s="58"/>
      <c r="J14" s="58"/>
      <c r="K14" s="74"/>
      <c r="L14" s="58"/>
      <c r="M14" s="50"/>
      <c r="N14" s="58"/>
      <c r="O14" s="58"/>
      <c r="P14" s="58"/>
      <c r="Q14" s="58"/>
      <c r="R14" s="58"/>
      <c r="S14" s="58"/>
      <c r="T14" s="74"/>
      <c r="U14" s="58"/>
      <c r="V14" s="50"/>
      <c r="W14" s="58"/>
      <c r="X14" s="58"/>
      <c r="Y14" s="58"/>
      <c r="Z14" s="58"/>
      <c r="AA14" s="58"/>
      <c r="AB14" s="58"/>
      <c r="AC14" s="58"/>
      <c r="AD14" s="58"/>
      <c r="AE14" s="58"/>
      <c r="AF14" s="58"/>
      <c r="AG14" s="58"/>
      <c r="AH14" s="74"/>
      <c r="AI14" s="58"/>
    </row>
    <row r="15" spans="1:38" ht="28.5" customHeight="1">
      <c r="A15" s="44"/>
      <c r="B15" s="55" t="s">
        <v>51</v>
      </c>
      <c r="C15" s="56">
        <f>SUM(C3:C14)</f>
        <v>12</v>
      </c>
      <c r="D15" s="56">
        <f>SUM(D3:D14)</f>
        <v>464</v>
      </c>
      <c r="E15" s="56">
        <f t="shared" ref="E15:L15" si="0">SUM(E3:E14)</f>
        <v>33</v>
      </c>
      <c r="F15" s="56">
        <f>SUM(F3:F14)</f>
        <v>2283</v>
      </c>
      <c r="G15" s="56">
        <f t="shared" si="0"/>
        <v>126</v>
      </c>
      <c r="H15" s="56">
        <f t="shared" si="0"/>
        <v>403</v>
      </c>
      <c r="I15" s="56">
        <f t="shared" si="0"/>
        <v>804</v>
      </c>
      <c r="J15" s="56">
        <f t="shared" si="0"/>
        <v>0</v>
      </c>
      <c r="K15" s="56">
        <f t="shared" si="0"/>
        <v>669</v>
      </c>
      <c r="L15" s="56">
        <f t="shared" si="0"/>
        <v>1296</v>
      </c>
      <c r="M15" s="56">
        <f>SUM(M3:M14)</f>
        <v>2</v>
      </c>
      <c r="N15" s="56">
        <f>SUM(N3:N14)</f>
        <v>899</v>
      </c>
      <c r="O15" s="56">
        <f>SUM(O3:O14)</f>
        <v>499</v>
      </c>
      <c r="P15" s="56">
        <f t="shared" ref="P15" si="1">SUM(P3:P14)</f>
        <v>44</v>
      </c>
      <c r="Q15" s="56">
        <f t="shared" ref="Q15" si="2">SUM(Q3:Q14)</f>
        <v>422</v>
      </c>
      <c r="R15" s="56">
        <f t="shared" ref="R15" si="3">SUM(R3:R14)</f>
        <v>0</v>
      </c>
      <c r="S15" s="56">
        <f>SUM(S3:S14)</f>
        <v>5170</v>
      </c>
      <c r="T15" s="56">
        <f t="shared" ref="T15" si="4">SUM(T3:T14)</f>
        <v>468</v>
      </c>
      <c r="U15" s="56">
        <f t="shared" ref="U15" si="5">SUM(U3:U14)</f>
        <v>276</v>
      </c>
      <c r="V15" s="56">
        <f t="shared" ref="V15" si="6">SUM(V3:V14)</f>
        <v>1249</v>
      </c>
      <c r="W15" s="56">
        <f t="shared" ref="W15" si="7">SUM(W3:W14)</f>
        <v>347</v>
      </c>
      <c r="X15" s="56">
        <f t="shared" ref="X15" si="8">SUM(X3:X14)</f>
        <v>2036</v>
      </c>
      <c r="Y15" s="56">
        <f t="shared" ref="Y15" si="9">SUM(Y3:Y14)</f>
        <v>1722</v>
      </c>
      <c r="Z15" s="56">
        <f t="shared" ref="Z15" si="10">SUM(Z3:Z14)</f>
        <v>2</v>
      </c>
      <c r="AA15" s="56">
        <f t="shared" ref="AA15" si="11">SUM(AA3:AA14)</f>
        <v>74</v>
      </c>
      <c r="AB15" s="56">
        <f t="shared" ref="AB15" si="12">SUM(AB3:AB14)</f>
        <v>152</v>
      </c>
      <c r="AC15" s="56">
        <f t="shared" ref="AC15" si="13">SUM(AC3:AC14)</f>
        <v>2</v>
      </c>
      <c r="AD15" s="56">
        <f t="shared" ref="AD15" si="14">SUM(AD3:AD14)</f>
        <v>6</v>
      </c>
      <c r="AE15" s="56">
        <f t="shared" ref="AE15" si="15">SUM(AE3:AE14)</f>
        <v>0</v>
      </c>
      <c r="AF15" s="56">
        <f t="shared" ref="AF15" si="16">SUM(AF3:AF14)</f>
        <v>6</v>
      </c>
      <c r="AG15" s="56">
        <f>SUM(AG3:AG14)</f>
        <v>82</v>
      </c>
      <c r="AH15" s="56">
        <f t="shared" ref="AH15" si="17">SUM(AH3:AH14)</f>
        <v>38</v>
      </c>
      <c r="AI15" s="56">
        <v>19602</v>
      </c>
    </row>
    <row r="16" spans="1:38">
      <c r="D16" s="51"/>
      <c r="E16" s="51"/>
      <c r="F16" s="51"/>
      <c r="G16" s="51"/>
      <c r="H16" s="51"/>
      <c r="I16" s="51"/>
      <c r="J16" s="51"/>
      <c r="K16" s="51"/>
      <c r="L16" s="51"/>
      <c r="M16" s="51"/>
      <c r="N16" s="51"/>
      <c r="O16" s="51"/>
      <c r="P16" s="51"/>
      <c r="Q16" s="51"/>
      <c r="R16" s="51"/>
      <c r="T16" s="51"/>
      <c r="U16" s="51"/>
      <c r="V16" s="51"/>
      <c r="W16" s="51"/>
      <c r="X16" s="51"/>
      <c r="Y16" s="59"/>
      <c r="Z16" s="51"/>
      <c r="AA16" s="51"/>
      <c r="AB16" s="51"/>
      <c r="AC16" s="51"/>
      <c r="AD16" s="51"/>
      <c r="AE16" s="51"/>
      <c r="AF16" s="51"/>
      <c r="AG16" s="51"/>
      <c r="AH16" s="51"/>
      <c r="AI16" s="52"/>
    </row>
    <row r="17" spans="25:35">
      <c r="Y17" s="14"/>
      <c r="AA17"/>
      <c r="AI17" s="1"/>
    </row>
    <row r="18" spans="25:35">
      <c r="Y18" s="14"/>
      <c r="AA18"/>
      <c r="AI18" s="1"/>
    </row>
    <row r="19" spans="25:35">
      <c r="Y19" s="14"/>
      <c r="AA19"/>
      <c r="AI19" s="1"/>
    </row>
    <row r="20" spans="25:35">
      <c r="Y20" s="14"/>
      <c r="AA20"/>
      <c r="AI20" s="1"/>
    </row>
    <row r="21" spans="25:35">
      <c r="AA21"/>
      <c r="AI21" s="1"/>
    </row>
    <row r="22" spans="25:35">
      <c r="AA22"/>
      <c r="AI22" s="1"/>
    </row>
    <row r="23" spans="25:35">
      <c r="AA23"/>
      <c r="AI23" s="1"/>
    </row>
    <row r="24" spans="25:35">
      <c r="AI24" s="1"/>
    </row>
    <row r="25" spans="25:35">
      <c r="AI25" s="1"/>
    </row>
    <row r="26" spans="25:35">
      <c r="AI26" s="1"/>
    </row>
    <row r="27" spans="25:35">
      <c r="AI27" s="1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S27"/>
  <sheetViews>
    <sheetView topLeftCell="A19" zoomScaleNormal="100" workbookViewId="0">
      <selection activeCell="AK2" sqref="AK2"/>
    </sheetView>
  </sheetViews>
  <sheetFormatPr baseColWidth="10" defaultRowHeight="15"/>
  <cols>
    <col min="1" max="1" width="11.42578125" style="13"/>
    <col min="2" max="2" width="19.7109375" style="14" customWidth="1"/>
    <col min="3" max="3" width="23.28515625" style="14" customWidth="1"/>
    <col min="4" max="4" width="11.42578125" style="14" hidden="1" customWidth="1"/>
    <col min="5" max="31" width="0" style="14" hidden="1" customWidth="1"/>
    <col min="32" max="16384" width="11.42578125" style="14"/>
  </cols>
  <sheetData>
    <row r="1" spans="1:45" s="46" customFormat="1" ht="35.25" customHeight="1">
      <c r="A1" s="68"/>
      <c r="B1" s="100"/>
      <c r="C1" s="115" t="s">
        <v>118</v>
      </c>
      <c r="D1" s="115"/>
      <c r="E1" s="115"/>
      <c r="F1" s="115"/>
      <c r="G1" s="115"/>
      <c r="H1" s="115"/>
      <c r="I1" s="115"/>
      <c r="J1" s="115"/>
      <c r="K1" s="115"/>
      <c r="L1" s="115"/>
      <c r="M1" s="115"/>
      <c r="N1" s="115"/>
      <c r="O1" s="115"/>
      <c r="P1" s="115"/>
      <c r="Q1" s="115"/>
      <c r="R1" s="115"/>
      <c r="S1" s="115"/>
      <c r="T1" s="115"/>
      <c r="U1" s="115"/>
      <c r="V1" s="115"/>
      <c r="W1" s="115"/>
      <c r="X1" s="115"/>
      <c r="Y1" s="115"/>
      <c r="Z1" s="115"/>
      <c r="AA1" s="115"/>
      <c r="AB1" s="115"/>
      <c r="AC1" s="115"/>
      <c r="AD1" s="115"/>
      <c r="AE1" s="115"/>
      <c r="AF1" s="115"/>
      <c r="AG1" s="115"/>
      <c r="AH1" s="115"/>
      <c r="AI1" s="115"/>
    </row>
    <row r="2" spans="1:45" s="46" customFormat="1" ht="29.25" customHeight="1">
      <c r="A2" s="68"/>
      <c r="B2" s="100"/>
      <c r="C2" s="115" t="s">
        <v>138</v>
      </c>
      <c r="D2" s="115"/>
      <c r="E2" s="115"/>
      <c r="F2" s="115"/>
      <c r="G2" s="115"/>
      <c r="H2" s="115"/>
      <c r="I2" s="115"/>
      <c r="J2" s="115"/>
      <c r="K2" s="115"/>
      <c r="L2" s="115"/>
      <c r="M2" s="115"/>
      <c r="N2" s="115"/>
      <c r="O2" s="115"/>
      <c r="P2" s="115"/>
      <c r="Q2" s="115"/>
      <c r="R2" s="115"/>
      <c r="S2" s="115"/>
      <c r="T2" s="115"/>
      <c r="U2" s="115"/>
      <c r="V2" s="115"/>
      <c r="W2" s="115"/>
      <c r="X2" s="115"/>
      <c r="Y2" s="115"/>
      <c r="Z2" s="115"/>
      <c r="AA2" s="115"/>
      <c r="AB2" s="115"/>
      <c r="AC2" s="115"/>
      <c r="AD2" s="115"/>
      <c r="AE2" s="115"/>
      <c r="AF2" s="115"/>
      <c r="AG2" s="115"/>
      <c r="AH2" s="115"/>
      <c r="AI2" s="115"/>
    </row>
    <row r="3" spans="1:45" s="46" customFormat="1" ht="12.75" customHeight="1">
      <c r="A3" s="68"/>
      <c r="B3" s="100"/>
      <c r="C3" s="115"/>
      <c r="D3" s="115"/>
      <c r="E3" s="115"/>
      <c r="F3" s="115"/>
      <c r="G3" s="115"/>
      <c r="H3" s="115"/>
      <c r="I3" s="115"/>
      <c r="J3" s="115"/>
      <c r="K3" s="115"/>
      <c r="L3" s="115"/>
      <c r="M3" s="115"/>
      <c r="N3" s="115"/>
      <c r="O3" s="115"/>
      <c r="P3" s="115"/>
      <c r="Q3" s="115"/>
      <c r="R3" s="115"/>
      <c r="S3" s="115"/>
      <c r="T3" s="115"/>
      <c r="U3" s="115"/>
      <c r="V3" s="115"/>
      <c r="W3" s="115"/>
      <c r="X3" s="115"/>
      <c r="Y3" s="115"/>
      <c r="Z3" s="115"/>
      <c r="AA3" s="115"/>
      <c r="AB3" s="115"/>
      <c r="AC3" s="115"/>
      <c r="AD3" s="115"/>
      <c r="AE3" s="115"/>
      <c r="AF3" s="115"/>
      <c r="AG3" s="115"/>
      <c r="AH3" s="115"/>
      <c r="AI3" s="115"/>
    </row>
    <row r="4" spans="1:45" s="46" customFormat="1">
      <c r="A4" s="68"/>
      <c r="B4" s="48"/>
      <c r="C4" s="48"/>
      <c r="D4" s="48"/>
      <c r="E4" s="48"/>
      <c r="F4" s="48"/>
      <c r="G4" s="48"/>
      <c r="H4" s="47"/>
    </row>
    <row r="5" spans="1:45" s="47" customFormat="1">
      <c r="A5" s="77"/>
      <c r="B5" s="48"/>
      <c r="C5" s="48"/>
      <c r="D5" s="48"/>
      <c r="E5" s="48"/>
      <c r="F5" s="48"/>
      <c r="G5" s="48"/>
    </row>
    <row r="6" spans="1:45" s="47" customFormat="1" ht="3" customHeight="1">
      <c r="A6" s="77"/>
    </row>
    <row r="7" spans="1:45" ht="15" customHeight="1">
      <c r="B7" s="116" t="s">
        <v>53</v>
      </c>
      <c r="C7" s="117"/>
      <c r="D7" s="112" t="s">
        <v>54</v>
      </c>
      <c r="E7" s="113"/>
      <c r="F7" s="113"/>
      <c r="G7" s="113"/>
      <c r="H7" s="113"/>
      <c r="I7" s="113"/>
      <c r="J7" s="113"/>
      <c r="K7" s="113"/>
      <c r="L7" s="113"/>
      <c r="M7" s="113"/>
      <c r="N7" s="113"/>
      <c r="O7" s="113"/>
      <c r="P7" s="113"/>
      <c r="Q7" s="113"/>
      <c r="R7" s="113"/>
      <c r="S7" s="113"/>
      <c r="T7" s="113"/>
      <c r="U7" s="113"/>
      <c r="V7" s="113"/>
      <c r="W7" s="113"/>
      <c r="X7" s="113"/>
      <c r="Y7" s="113"/>
      <c r="Z7" s="113"/>
      <c r="AA7" s="114"/>
      <c r="AB7" s="112" t="s">
        <v>135</v>
      </c>
      <c r="AC7" s="113"/>
      <c r="AD7" s="113"/>
      <c r="AE7" s="113"/>
      <c r="AF7" s="113"/>
      <c r="AG7" s="113"/>
      <c r="AH7" s="113"/>
      <c r="AI7" s="113"/>
      <c r="AJ7" s="114"/>
      <c r="AK7" s="76" t="s">
        <v>54</v>
      </c>
      <c r="AL7" s="51"/>
      <c r="AM7" s="51"/>
      <c r="AN7" s="51"/>
      <c r="AO7" s="52"/>
      <c r="AP7" s="52"/>
      <c r="AQ7" s="46"/>
      <c r="AR7" s="46"/>
      <c r="AS7" s="46"/>
    </row>
    <row r="8" spans="1:45" ht="69.75" customHeight="1">
      <c r="B8" s="118"/>
      <c r="C8" s="119"/>
      <c r="D8" s="90" t="s">
        <v>134</v>
      </c>
      <c r="E8" s="90" t="s">
        <v>33</v>
      </c>
      <c r="F8" s="90" t="s">
        <v>131</v>
      </c>
      <c r="G8" s="90" t="s">
        <v>133</v>
      </c>
      <c r="H8" s="90" t="s">
        <v>34</v>
      </c>
      <c r="I8" s="90" t="s">
        <v>125</v>
      </c>
      <c r="J8" s="90" t="s">
        <v>35</v>
      </c>
      <c r="K8" s="90" t="s">
        <v>36</v>
      </c>
      <c r="L8" s="90" t="s">
        <v>123</v>
      </c>
      <c r="M8" s="90" t="s">
        <v>95</v>
      </c>
      <c r="N8" s="90" t="s">
        <v>37</v>
      </c>
      <c r="O8" s="90" t="s">
        <v>117</v>
      </c>
      <c r="P8" s="90" t="s">
        <v>38</v>
      </c>
      <c r="Q8" s="90" t="s">
        <v>114</v>
      </c>
      <c r="R8" s="90" t="s">
        <v>96</v>
      </c>
      <c r="S8" s="90" t="s">
        <v>56</v>
      </c>
      <c r="T8" s="90" t="s">
        <v>115</v>
      </c>
      <c r="U8" s="90" t="s">
        <v>39</v>
      </c>
      <c r="V8" s="90" t="s">
        <v>40</v>
      </c>
      <c r="W8" s="90" t="s">
        <v>41</v>
      </c>
      <c r="X8" s="90" t="s">
        <v>124</v>
      </c>
      <c r="Y8" s="90" t="s">
        <v>42</v>
      </c>
      <c r="Z8" s="90" t="s">
        <v>43</v>
      </c>
      <c r="AA8" s="90" t="s">
        <v>44</v>
      </c>
      <c r="AB8" s="90" t="s">
        <v>45</v>
      </c>
      <c r="AC8" s="90" t="s">
        <v>97</v>
      </c>
      <c r="AD8" s="90" t="s">
        <v>98</v>
      </c>
      <c r="AE8" s="90" t="s">
        <v>46</v>
      </c>
      <c r="AF8" s="91" t="s">
        <v>140</v>
      </c>
      <c r="AG8" s="91" t="s">
        <v>141</v>
      </c>
      <c r="AH8" s="90" t="s">
        <v>47</v>
      </c>
      <c r="AI8" s="91" t="s">
        <v>93</v>
      </c>
      <c r="AJ8" s="90" t="s">
        <v>116</v>
      </c>
      <c r="AK8" s="90" t="s">
        <v>48</v>
      </c>
      <c r="AL8" s="90" t="s">
        <v>119</v>
      </c>
      <c r="AM8" s="86" t="s">
        <v>94</v>
      </c>
      <c r="AN8" s="51"/>
      <c r="AO8" s="52"/>
      <c r="AP8" s="52"/>
      <c r="AQ8" s="46"/>
      <c r="AR8" s="46"/>
      <c r="AS8" s="46"/>
    </row>
    <row r="9" spans="1:45" ht="25.5">
      <c r="B9" s="109" t="s">
        <v>55</v>
      </c>
      <c r="C9" s="52" t="s">
        <v>99</v>
      </c>
      <c r="D9" s="51"/>
      <c r="E9" s="51">
        <v>9</v>
      </c>
      <c r="F9" s="51"/>
      <c r="G9" s="51">
        <v>1</v>
      </c>
      <c r="H9" s="51">
        <v>38</v>
      </c>
      <c r="I9" s="51">
        <v>3</v>
      </c>
      <c r="J9" s="51">
        <v>5</v>
      </c>
      <c r="K9" s="51">
        <v>10</v>
      </c>
      <c r="L9" s="51"/>
      <c r="M9" s="51">
        <v>10</v>
      </c>
      <c r="N9" s="51">
        <v>20</v>
      </c>
      <c r="O9" s="51"/>
      <c r="P9" s="51">
        <v>23</v>
      </c>
      <c r="Q9" s="51">
        <v>1</v>
      </c>
      <c r="R9" s="51">
        <v>1</v>
      </c>
      <c r="S9" s="51">
        <v>5</v>
      </c>
      <c r="T9" s="51"/>
      <c r="U9" s="51">
        <v>105</v>
      </c>
      <c r="V9" s="51">
        <v>11</v>
      </c>
      <c r="W9" s="51">
        <v>10</v>
      </c>
      <c r="X9" s="51">
        <v>24</v>
      </c>
      <c r="Y9" s="51">
        <v>3</v>
      </c>
      <c r="Z9" s="51">
        <v>32</v>
      </c>
      <c r="AA9" s="51">
        <v>98</v>
      </c>
      <c r="AB9" s="51"/>
      <c r="AC9" s="51">
        <v>2</v>
      </c>
      <c r="AD9" s="51">
        <v>1</v>
      </c>
      <c r="AE9" s="51"/>
      <c r="AF9" s="51"/>
      <c r="AG9" s="51"/>
      <c r="AH9" s="51"/>
      <c r="AI9" s="51"/>
      <c r="AJ9" s="51"/>
      <c r="AK9" s="51">
        <v>3</v>
      </c>
      <c r="AL9" s="51"/>
      <c r="AM9" s="52">
        <v>415</v>
      </c>
    </row>
    <row r="10" spans="1:45" ht="25.5">
      <c r="B10" s="110"/>
      <c r="C10" s="52" t="s">
        <v>120</v>
      </c>
      <c r="D10" s="51"/>
      <c r="E10" s="51">
        <v>16</v>
      </c>
      <c r="F10" s="51"/>
      <c r="G10" s="51">
        <v>1</v>
      </c>
      <c r="H10" s="51">
        <v>61</v>
      </c>
      <c r="I10" s="51">
        <v>3</v>
      </c>
      <c r="J10" s="51">
        <v>28</v>
      </c>
      <c r="K10" s="51">
        <v>15</v>
      </c>
      <c r="L10" s="51"/>
      <c r="M10" s="51">
        <v>54</v>
      </c>
      <c r="N10" s="51">
        <v>51</v>
      </c>
      <c r="O10" s="51"/>
      <c r="P10" s="51">
        <v>33</v>
      </c>
      <c r="Q10" s="51">
        <v>21</v>
      </c>
      <c r="R10" s="51"/>
      <c r="S10" s="51">
        <v>11</v>
      </c>
      <c r="T10" s="51"/>
      <c r="U10" s="51">
        <v>127</v>
      </c>
      <c r="V10" s="51">
        <v>3</v>
      </c>
      <c r="W10" s="51">
        <v>5</v>
      </c>
      <c r="X10" s="51">
        <v>33</v>
      </c>
      <c r="Y10" s="51">
        <v>9</v>
      </c>
      <c r="Z10" s="51">
        <v>32</v>
      </c>
      <c r="AA10" s="51">
        <v>33</v>
      </c>
      <c r="AB10" s="51"/>
      <c r="AC10" s="51"/>
      <c r="AD10" s="51"/>
      <c r="AE10" s="51"/>
      <c r="AF10" s="51"/>
      <c r="AG10" s="51"/>
      <c r="AH10" s="51">
        <v>1</v>
      </c>
      <c r="AI10" s="51"/>
      <c r="AJ10" s="51"/>
      <c r="AK10" s="51"/>
      <c r="AL10" s="51">
        <v>1</v>
      </c>
      <c r="AM10" s="52">
        <v>538</v>
      </c>
    </row>
    <row r="11" spans="1:45">
      <c r="B11" s="110"/>
      <c r="C11" s="52" t="s">
        <v>100</v>
      </c>
      <c r="D11" s="51">
        <v>2</v>
      </c>
      <c r="E11" s="51">
        <v>125</v>
      </c>
      <c r="F11" s="51"/>
      <c r="G11" s="51">
        <v>11</v>
      </c>
      <c r="H11" s="51">
        <v>724</v>
      </c>
      <c r="I11" s="51">
        <v>27</v>
      </c>
      <c r="J11" s="51">
        <v>82</v>
      </c>
      <c r="K11" s="51">
        <v>181</v>
      </c>
      <c r="L11" s="51"/>
      <c r="M11" s="51">
        <v>225</v>
      </c>
      <c r="N11" s="51">
        <v>302</v>
      </c>
      <c r="O11" s="51"/>
      <c r="P11" s="51">
        <v>195</v>
      </c>
      <c r="Q11" s="51">
        <v>66</v>
      </c>
      <c r="R11" s="51">
        <v>5</v>
      </c>
      <c r="S11" s="51">
        <v>72</v>
      </c>
      <c r="T11" s="51"/>
      <c r="U11" s="51">
        <v>2383</v>
      </c>
      <c r="V11" s="51">
        <v>56</v>
      </c>
      <c r="W11" s="51">
        <v>60</v>
      </c>
      <c r="X11" s="51">
        <v>349</v>
      </c>
      <c r="Y11" s="51">
        <v>72</v>
      </c>
      <c r="Z11" s="51">
        <v>530</v>
      </c>
      <c r="AA11" s="51">
        <v>394</v>
      </c>
      <c r="AB11" s="51"/>
      <c r="AC11" s="51">
        <v>7</v>
      </c>
      <c r="AD11" s="51">
        <v>20</v>
      </c>
      <c r="AE11" s="51"/>
      <c r="AF11" s="51"/>
      <c r="AG11" s="51"/>
      <c r="AH11" s="51"/>
      <c r="AI11" s="51"/>
      <c r="AJ11" s="51"/>
      <c r="AK11" s="51">
        <v>12</v>
      </c>
      <c r="AL11" s="51">
        <v>16</v>
      </c>
      <c r="AM11" s="52">
        <v>5916</v>
      </c>
    </row>
    <row r="12" spans="1:45">
      <c r="B12" s="110"/>
      <c r="C12" s="52" t="s">
        <v>101</v>
      </c>
      <c r="D12" s="51">
        <v>5</v>
      </c>
      <c r="E12" s="51">
        <v>133</v>
      </c>
      <c r="F12" s="51"/>
      <c r="G12" s="51">
        <v>8</v>
      </c>
      <c r="H12" s="51">
        <v>391</v>
      </c>
      <c r="I12" s="51">
        <v>36</v>
      </c>
      <c r="J12" s="51">
        <v>174</v>
      </c>
      <c r="K12" s="51">
        <v>167</v>
      </c>
      <c r="L12" s="51"/>
      <c r="M12" s="51">
        <v>102</v>
      </c>
      <c r="N12" s="51">
        <v>365</v>
      </c>
      <c r="O12" s="51">
        <v>2</v>
      </c>
      <c r="P12" s="51">
        <v>227</v>
      </c>
      <c r="Q12" s="51">
        <v>127</v>
      </c>
      <c r="R12" s="51">
        <v>24</v>
      </c>
      <c r="S12" s="51">
        <v>222</v>
      </c>
      <c r="T12" s="51"/>
      <c r="U12" s="51">
        <v>700</v>
      </c>
      <c r="V12" s="51">
        <v>225</v>
      </c>
      <c r="W12" s="51">
        <v>94</v>
      </c>
      <c r="X12" s="51">
        <v>371</v>
      </c>
      <c r="Y12" s="51">
        <v>92</v>
      </c>
      <c r="Z12" s="51">
        <v>275</v>
      </c>
      <c r="AA12" s="51">
        <v>416</v>
      </c>
      <c r="AB12" s="51">
        <v>1</v>
      </c>
      <c r="AC12" s="51">
        <v>47</v>
      </c>
      <c r="AD12" s="51">
        <v>78</v>
      </c>
      <c r="AE12" s="51">
        <v>1</v>
      </c>
      <c r="AF12" s="51"/>
      <c r="AG12" s="51"/>
      <c r="AH12" s="51">
        <v>4</v>
      </c>
      <c r="AI12" s="51"/>
      <c r="AJ12" s="51">
        <v>6</v>
      </c>
      <c r="AK12" s="51">
        <v>31</v>
      </c>
      <c r="AL12" s="51">
        <v>9</v>
      </c>
      <c r="AM12" s="52">
        <v>4333</v>
      </c>
    </row>
    <row r="13" spans="1:45">
      <c r="B13" s="110"/>
      <c r="C13" s="52" t="s">
        <v>137</v>
      </c>
      <c r="D13" s="51">
        <v>3</v>
      </c>
      <c r="E13" s="51">
        <v>41</v>
      </c>
      <c r="F13" s="51"/>
      <c r="G13" s="51">
        <v>2</v>
      </c>
      <c r="H13" s="51">
        <v>266</v>
      </c>
      <c r="I13" s="51">
        <v>19</v>
      </c>
      <c r="J13" s="51">
        <v>26</v>
      </c>
      <c r="K13" s="51">
        <v>105</v>
      </c>
      <c r="L13" s="51"/>
      <c r="M13" s="51">
        <v>70</v>
      </c>
      <c r="N13" s="51">
        <v>145</v>
      </c>
      <c r="O13" s="51"/>
      <c r="P13" s="51">
        <v>122</v>
      </c>
      <c r="Q13" s="51">
        <v>56</v>
      </c>
      <c r="R13" s="51">
        <v>4</v>
      </c>
      <c r="S13" s="51">
        <v>26</v>
      </c>
      <c r="T13" s="51"/>
      <c r="U13" s="51">
        <v>441</v>
      </c>
      <c r="V13" s="51">
        <v>24</v>
      </c>
      <c r="W13" s="51">
        <v>37</v>
      </c>
      <c r="X13" s="51">
        <v>121</v>
      </c>
      <c r="Y13" s="51">
        <v>50</v>
      </c>
      <c r="Z13" s="51">
        <v>137</v>
      </c>
      <c r="AA13" s="51">
        <v>148</v>
      </c>
      <c r="AB13" s="51"/>
      <c r="AC13" s="51">
        <v>7</v>
      </c>
      <c r="AD13" s="51">
        <v>21</v>
      </c>
      <c r="AE13" s="51"/>
      <c r="AF13" s="51"/>
      <c r="AG13" s="51"/>
      <c r="AH13" s="51"/>
      <c r="AI13" s="51"/>
      <c r="AJ13" s="51"/>
      <c r="AK13" s="51">
        <v>9</v>
      </c>
      <c r="AL13" s="51">
        <v>6</v>
      </c>
      <c r="AM13" s="52">
        <v>1886</v>
      </c>
    </row>
    <row r="14" spans="1:45">
      <c r="B14" s="110"/>
      <c r="C14" s="52" t="s">
        <v>102</v>
      </c>
      <c r="D14" s="51">
        <v>1</v>
      </c>
      <c r="E14" s="51">
        <v>30</v>
      </c>
      <c r="F14" s="51"/>
      <c r="G14" s="51">
        <v>2</v>
      </c>
      <c r="H14" s="51">
        <v>133</v>
      </c>
      <c r="I14" s="51">
        <v>8</v>
      </c>
      <c r="J14" s="51">
        <v>26</v>
      </c>
      <c r="K14" s="51">
        <v>69</v>
      </c>
      <c r="L14" s="51"/>
      <c r="M14" s="51">
        <v>65</v>
      </c>
      <c r="N14" s="51">
        <v>86</v>
      </c>
      <c r="O14" s="51"/>
      <c r="P14" s="51">
        <v>61</v>
      </c>
      <c r="Q14" s="51">
        <v>88</v>
      </c>
      <c r="R14" s="51">
        <v>2</v>
      </c>
      <c r="S14" s="51">
        <v>21</v>
      </c>
      <c r="T14" s="51"/>
      <c r="U14" s="51">
        <v>115</v>
      </c>
      <c r="V14" s="51">
        <v>24</v>
      </c>
      <c r="W14" s="51">
        <v>7</v>
      </c>
      <c r="X14" s="51">
        <v>46</v>
      </c>
      <c r="Y14" s="51">
        <v>42</v>
      </c>
      <c r="Z14" s="51">
        <v>263</v>
      </c>
      <c r="AA14" s="51">
        <v>80</v>
      </c>
      <c r="AB14" s="51"/>
      <c r="AC14" s="51">
        <v>1</v>
      </c>
      <c r="AD14" s="51">
        <v>5</v>
      </c>
      <c r="AE14" s="51">
        <v>1</v>
      </c>
      <c r="AF14" s="51"/>
      <c r="AG14" s="51"/>
      <c r="AH14" s="51"/>
      <c r="AI14" s="51"/>
      <c r="AJ14" s="51"/>
      <c r="AK14" s="51">
        <v>2</v>
      </c>
      <c r="AL14" s="51">
        <v>1</v>
      </c>
      <c r="AM14" s="52">
        <v>1179</v>
      </c>
    </row>
    <row r="15" spans="1:45" ht="25.5">
      <c r="B15" s="110"/>
      <c r="C15" s="52" t="s">
        <v>103</v>
      </c>
      <c r="D15" s="51"/>
      <c r="E15" s="51">
        <v>10</v>
      </c>
      <c r="F15" s="51"/>
      <c r="G15" s="51">
        <v>1</v>
      </c>
      <c r="H15" s="51">
        <v>20</v>
      </c>
      <c r="I15" s="51">
        <v>1</v>
      </c>
      <c r="J15" s="51">
        <v>3</v>
      </c>
      <c r="K15" s="51">
        <v>7</v>
      </c>
      <c r="L15" s="51"/>
      <c r="M15" s="51">
        <v>11</v>
      </c>
      <c r="N15" s="51">
        <v>11</v>
      </c>
      <c r="O15" s="51"/>
      <c r="P15" s="51">
        <v>5</v>
      </c>
      <c r="Q15" s="51">
        <v>2</v>
      </c>
      <c r="R15" s="51"/>
      <c r="S15" s="51"/>
      <c r="T15" s="51"/>
      <c r="U15" s="51">
        <v>53</v>
      </c>
      <c r="V15" s="51"/>
      <c r="W15" s="51">
        <v>5</v>
      </c>
      <c r="X15" s="51">
        <v>19</v>
      </c>
      <c r="Y15" s="51">
        <v>9</v>
      </c>
      <c r="Z15" s="51">
        <v>21</v>
      </c>
      <c r="AA15" s="51">
        <v>12</v>
      </c>
      <c r="AB15" s="51"/>
      <c r="AC15" s="51"/>
      <c r="AD15" s="51">
        <v>2</v>
      </c>
      <c r="AE15" s="51"/>
      <c r="AF15" s="51"/>
      <c r="AG15" s="51"/>
      <c r="AH15" s="51"/>
      <c r="AI15" s="51"/>
      <c r="AJ15" s="51"/>
      <c r="AK15" s="51">
        <v>8</v>
      </c>
      <c r="AL15" s="51">
        <v>2</v>
      </c>
      <c r="AM15" s="52">
        <v>202</v>
      </c>
    </row>
    <row r="16" spans="1:45">
      <c r="B16" s="110"/>
      <c r="C16" s="52" t="s">
        <v>104</v>
      </c>
      <c r="D16" s="51"/>
      <c r="E16" s="51">
        <v>3</v>
      </c>
      <c r="F16" s="51"/>
      <c r="G16" s="51">
        <v>1</v>
      </c>
      <c r="H16" s="51">
        <v>13</v>
      </c>
      <c r="I16" s="51"/>
      <c r="J16" s="51">
        <v>2</v>
      </c>
      <c r="K16" s="51">
        <v>13</v>
      </c>
      <c r="L16" s="51"/>
      <c r="M16" s="51">
        <v>3</v>
      </c>
      <c r="N16" s="51">
        <v>9</v>
      </c>
      <c r="O16" s="51"/>
      <c r="P16" s="51">
        <v>11</v>
      </c>
      <c r="Q16" s="51">
        <v>2</v>
      </c>
      <c r="R16" s="51"/>
      <c r="S16" s="51">
        <v>3</v>
      </c>
      <c r="T16" s="51"/>
      <c r="U16" s="51">
        <v>32</v>
      </c>
      <c r="V16" s="51">
        <v>4</v>
      </c>
      <c r="W16" s="51">
        <v>6</v>
      </c>
      <c r="X16" s="51">
        <v>13</v>
      </c>
      <c r="Y16" s="51">
        <v>3</v>
      </c>
      <c r="Z16" s="51">
        <v>15</v>
      </c>
      <c r="AA16" s="51">
        <v>11</v>
      </c>
      <c r="AB16" s="51"/>
      <c r="AC16" s="51"/>
      <c r="AD16" s="51">
        <v>1</v>
      </c>
      <c r="AE16" s="51"/>
      <c r="AF16" s="51"/>
      <c r="AG16" s="51"/>
      <c r="AH16" s="51"/>
      <c r="AI16" s="51"/>
      <c r="AJ16" s="51"/>
      <c r="AK16" s="51"/>
      <c r="AL16" s="51"/>
      <c r="AM16" s="52">
        <v>145</v>
      </c>
    </row>
    <row r="17" spans="2:39" ht="25.5">
      <c r="B17" s="110"/>
      <c r="C17" s="52" t="s">
        <v>105</v>
      </c>
      <c r="D17" s="51"/>
      <c r="E17" s="51">
        <v>13</v>
      </c>
      <c r="F17" s="51"/>
      <c r="G17" s="51">
        <v>1</v>
      </c>
      <c r="H17" s="51">
        <v>176</v>
      </c>
      <c r="I17" s="51">
        <v>9</v>
      </c>
      <c r="J17" s="51">
        <v>4</v>
      </c>
      <c r="K17" s="51">
        <v>18</v>
      </c>
      <c r="L17" s="51"/>
      <c r="M17" s="51">
        <v>16</v>
      </c>
      <c r="N17" s="51">
        <v>65</v>
      </c>
      <c r="O17" s="51"/>
      <c r="P17" s="51">
        <v>67</v>
      </c>
      <c r="Q17" s="51">
        <v>8</v>
      </c>
      <c r="R17" s="51">
        <v>1</v>
      </c>
      <c r="S17" s="51">
        <v>3</v>
      </c>
      <c r="T17" s="51"/>
      <c r="U17" s="51">
        <v>225</v>
      </c>
      <c r="V17" s="51">
        <v>8</v>
      </c>
      <c r="W17" s="51">
        <v>5</v>
      </c>
      <c r="X17" s="51">
        <v>80</v>
      </c>
      <c r="Y17" s="51">
        <v>4</v>
      </c>
      <c r="Z17" s="51">
        <v>65</v>
      </c>
      <c r="AA17" s="51">
        <v>218</v>
      </c>
      <c r="AB17" s="51">
        <v>1</v>
      </c>
      <c r="AC17" s="51">
        <v>2</v>
      </c>
      <c r="AD17" s="51"/>
      <c r="AE17" s="51"/>
      <c r="AF17" s="51"/>
      <c r="AG17" s="51"/>
      <c r="AH17" s="51"/>
      <c r="AI17" s="51"/>
      <c r="AJ17" s="51"/>
      <c r="AK17" s="51">
        <v>3</v>
      </c>
      <c r="AL17" s="51"/>
      <c r="AM17" s="52">
        <v>992</v>
      </c>
    </row>
    <row r="18" spans="2:39">
      <c r="B18" s="110"/>
      <c r="C18" s="52" t="s">
        <v>121</v>
      </c>
      <c r="D18" s="51"/>
      <c r="E18" s="51">
        <v>26</v>
      </c>
      <c r="F18" s="51"/>
      <c r="G18" s="51"/>
      <c r="H18" s="51">
        <v>56</v>
      </c>
      <c r="I18" s="51">
        <v>2</v>
      </c>
      <c r="J18" s="51">
        <v>3</v>
      </c>
      <c r="K18" s="51">
        <v>2</v>
      </c>
      <c r="L18" s="51"/>
      <c r="M18" s="51">
        <v>9</v>
      </c>
      <c r="N18" s="51">
        <v>23</v>
      </c>
      <c r="O18" s="51"/>
      <c r="P18" s="51">
        <v>10</v>
      </c>
      <c r="Q18" s="51">
        <v>4</v>
      </c>
      <c r="R18" s="51"/>
      <c r="S18" s="51">
        <v>6</v>
      </c>
      <c r="T18" s="51"/>
      <c r="U18" s="51">
        <v>123</v>
      </c>
      <c r="V18" s="51">
        <v>1</v>
      </c>
      <c r="W18" s="51">
        <v>3</v>
      </c>
      <c r="X18" s="51">
        <v>16</v>
      </c>
      <c r="Y18" s="51">
        <v>6</v>
      </c>
      <c r="Z18" s="51">
        <v>56</v>
      </c>
      <c r="AA18" s="51">
        <v>35</v>
      </c>
      <c r="AB18" s="51"/>
      <c r="AC18" s="51">
        <v>1</v>
      </c>
      <c r="AD18" s="51">
        <v>2</v>
      </c>
      <c r="AE18" s="51"/>
      <c r="AF18" s="51"/>
      <c r="AG18" s="51"/>
      <c r="AH18" s="51"/>
      <c r="AI18" s="51"/>
      <c r="AJ18" s="51"/>
      <c r="AK18" s="51">
        <v>2</v>
      </c>
      <c r="AL18" s="51"/>
      <c r="AM18" s="52">
        <v>386</v>
      </c>
    </row>
    <row r="19" spans="2:39" ht="25.5">
      <c r="B19" s="110"/>
      <c r="C19" s="52" t="s">
        <v>106</v>
      </c>
      <c r="D19" s="51">
        <v>1</v>
      </c>
      <c r="E19" s="51">
        <v>20</v>
      </c>
      <c r="F19" s="51"/>
      <c r="G19" s="51">
        <v>2</v>
      </c>
      <c r="H19" s="51">
        <v>107</v>
      </c>
      <c r="I19" s="51">
        <v>12</v>
      </c>
      <c r="J19" s="51">
        <v>11</v>
      </c>
      <c r="K19" s="51">
        <v>98</v>
      </c>
      <c r="L19" s="51"/>
      <c r="M19" s="51">
        <v>29</v>
      </c>
      <c r="N19" s="51">
        <v>44</v>
      </c>
      <c r="O19" s="51"/>
      <c r="P19" s="51">
        <v>57</v>
      </c>
      <c r="Q19" s="51">
        <v>88</v>
      </c>
      <c r="R19" s="51">
        <v>4</v>
      </c>
      <c r="S19" s="51">
        <v>14</v>
      </c>
      <c r="T19" s="51"/>
      <c r="U19" s="51">
        <v>159</v>
      </c>
      <c r="V19" s="51">
        <v>94</v>
      </c>
      <c r="W19" s="51">
        <v>14</v>
      </c>
      <c r="X19" s="51">
        <v>55</v>
      </c>
      <c r="Y19" s="51">
        <v>15</v>
      </c>
      <c r="Z19" s="51">
        <v>425</v>
      </c>
      <c r="AA19" s="51">
        <v>152</v>
      </c>
      <c r="AB19" s="51"/>
      <c r="AC19" s="51">
        <v>2</v>
      </c>
      <c r="AD19" s="51">
        <v>8</v>
      </c>
      <c r="AE19" s="51"/>
      <c r="AF19" s="51"/>
      <c r="AG19" s="51"/>
      <c r="AH19" s="51"/>
      <c r="AI19" s="51"/>
      <c r="AJ19" s="51"/>
      <c r="AK19" s="51">
        <v>1</v>
      </c>
      <c r="AL19" s="51">
        <v>2</v>
      </c>
      <c r="AM19" s="52">
        <v>1414</v>
      </c>
    </row>
    <row r="20" spans="2:39" ht="25.5">
      <c r="B20" s="110"/>
      <c r="C20" s="52" t="s">
        <v>107</v>
      </c>
      <c r="D20" s="51"/>
      <c r="E20" s="51">
        <v>13</v>
      </c>
      <c r="F20" s="51"/>
      <c r="G20" s="51">
        <v>3</v>
      </c>
      <c r="H20" s="51">
        <v>47</v>
      </c>
      <c r="I20" s="51">
        <v>2</v>
      </c>
      <c r="J20" s="51">
        <v>12</v>
      </c>
      <c r="K20" s="51">
        <v>23</v>
      </c>
      <c r="L20" s="51"/>
      <c r="M20" s="51">
        <v>8</v>
      </c>
      <c r="N20" s="51">
        <v>29</v>
      </c>
      <c r="O20" s="51"/>
      <c r="P20" s="51">
        <v>25</v>
      </c>
      <c r="Q20" s="51">
        <v>16</v>
      </c>
      <c r="R20" s="51">
        <v>2</v>
      </c>
      <c r="S20" s="51">
        <v>21</v>
      </c>
      <c r="T20" s="51"/>
      <c r="U20" s="51">
        <v>107</v>
      </c>
      <c r="V20" s="51">
        <v>5</v>
      </c>
      <c r="W20" s="51">
        <v>12</v>
      </c>
      <c r="X20" s="51">
        <v>32</v>
      </c>
      <c r="Y20" s="51">
        <v>18</v>
      </c>
      <c r="Z20" s="51">
        <v>53</v>
      </c>
      <c r="AA20" s="51">
        <v>46</v>
      </c>
      <c r="AB20" s="51"/>
      <c r="AC20" s="51">
        <v>4</v>
      </c>
      <c r="AD20" s="51">
        <v>3</v>
      </c>
      <c r="AE20" s="51"/>
      <c r="AF20" s="51"/>
      <c r="AG20" s="51"/>
      <c r="AH20" s="51">
        <v>1</v>
      </c>
      <c r="AI20" s="51"/>
      <c r="AJ20" s="51"/>
      <c r="AK20" s="51">
        <v>5</v>
      </c>
      <c r="AL20" s="51">
        <v>1</v>
      </c>
      <c r="AM20" s="52">
        <v>488</v>
      </c>
    </row>
    <row r="21" spans="2:39" ht="25.5">
      <c r="B21" s="110"/>
      <c r="C21" s="52" t="s">
        <v>108</v>
      </c>
      <c r="D21" s="51"/>
      <c r="E21" s="51">
        <v>4</v>
      </c>
      <c r="F21" s="51"/>
      <c r="G21" s="51">
        <v>1</v>
      </c>
      <c r="H21" s="51">
        <v>34</v>
      </c>
      <c r="I21" s="51"/>
      <c r="J21" s="51">
        <v>2</v>
      </c>
      <c r="K21" s="51">
        <v>19</v>
      </c>
      <c r="L21" s="51"/>
      <c r="M21" s="51">
        <v>4</v>
      </c>
      <c r="N21" s="51">
        <v>16</v>
      </c>
      <c r="O21" s="51"/>
      <c r="P21" s="51">
        <v>7</v>
      </c>
      <c r="Q21" s="51">
        <v>1</v>
      </c>
      <c r="R21" s="51"/>
      <c r="S21" s="51">
        <v>4</v>
      </c>
      <c r="T21" s="51"/>
      <c r="U21" s="51">
        <v>55</v>
      </c>
      <c r="V21" s="51">
        <v>1</v>
      </c>
      <c r="W21" s="51">
        <v>9</v>
      </c>
      <c r="X21" s="51">
        <v>14</v>
      </c>
      <c r="Y21" s="51">
        <v>4</v>
      </c>
      <c r="Z21" s="51">
        <v>22</v>
      </c>
      <c r="AA21" s="51">
        <v>16</v>
      </c>
      <c r="AB21" s="51"/>
      <c r="AC21" s="51"/>
      <c r="AD21" s="51">
        <v>2</v>
      </c>
      <c r="AE21" s="51"/>
      <c r="AF21" s="51"/>
      <c r="AG21" s="51"/>
      <c r="AH21" s="51"/>
      <c r="AI21" s="51"/>
      <c r="AJ21" s="51"/>
      <c r="AK21" s="51">
        <v>1</v>
      </c>
      <c r="AL21" s="51"/>
      <c r="AM21" s="52">
        <v>216</v>
      </c>
    </row>
    <row r="22" spans="2:39" ht="25.5">
      <c r="B22" s="110"/>
      <c r="C22" s="52" t="s">
        <v>109</v>
      </c>
      <c r="D22" s="51"/>
      <c r="E22" s="51">
        <v>4</v>
      </c>
      <c r="F22" s="51"/>
      <c r="G22" s="51"/>
      <c r="H22" s="51">
        <v>29</v>
      </c>
      <c r="I22" s="51">
        <v>1</v>
      </c>
      <c r="J22" s="51">
        <v>6</v>
      </c>
      <c r="K22" s="51">
        <v>6</v>
      </c>
      <c r="L22" s="51"/>
      <c r="M22" s="51">
        <v>4</v>
      </c>
      <c r="N22" s="51">
        <v>12</v>
      </c>
      <c r="O22" s="51"/>
      <c r="P22" s="51"/>
      <c r="Q22" s="51">
        <v>1</v>
      </c>
      <c r="R22" s="51"/>
      <c r="S22" s="51">
        <v>2</v>
      </c>
      <c r="T22" s="51"/>
      <c r="U22" s="51">
        <v>86</v>
      </c>
      <c r="V22" s="51">
        <v>2</v>
      </c>
      <c r="W22" s="51"/>
      <c r="X22" s="51">
        <v>11</v>
      </c>
      <c r="Y22" s="51"/>
      <c r="Z22" s="51">
        <v>18</v>
      </c>
      <c r="AA22" s="51">
        <v>9</v>
      </c>
      <c r="AB22" s="51"/>
      <c r="AC22" s="51"/>
      <c r="AD22" s="51"/>
      <c r="AE22" s="51"/>
      <c r="AF22" s="51"/>
      <c r="AG22" s="51"/>
      <c r="AH22" s="51"/>
      <c r="AI22" s="51"/>
      <c r="AJ22" s="51"/>
      <c r="AK22" s="51">
        <v>1</v>
      </c>
      <c r="AL22" s="51"/>
      <c r="AM22" s="52">
        <v>192</v>
      </c>
    </row>
    <row r="23" spans="2:39" ht="25.5">
      <c r="B23" s="110"/>
      <c r="C23" s="52" t="s">
        <v>110</v>
      </c>
      <c r="D23" s="51"/>
      <c r="E23" s="51">
        <v>4</v>
      </c>
      <c r="F23" s="51"/>
      <c r="G23" s="51"/>
      <c r="H23" s="51">
        <v>68</v>
      </c>
      <c r="I23" s="51">
        <v>1</v>
      </c>
      <c r="J23" s="51">
        <v>5</v>
      </c>
      <c r="K23" s="51">
        <v>11</v>
      </c>
      <c r="L23" s="51"/>
      <c r="M23" s="51">
        <v>6</v>
      </c>
      <c r="N23" s="51">
        <v>23</v>
      </c>
      <c r="O23" s="51"/>
      <c r="P23" s="51">
        <v>10</v>
      </c>
      <c r="Q23" s="51">
        <v>2</v>
      </c>
      <c r="R23" s="51"/>
      <c r="S23" s="51">
        <v>6</v>
      </c>
      <c r="T23" s="51"/>
      <c r="U23" s="51">
        <v>209</v>
      </c>
      <c r="V23" s="51">
        <v>5</v>
      </c>
      <c r="W23" s="51"/>
      <c r="X23" s="51">
        <v>16</v>
      </c>
      <c r="Y23" s="51">
        <v>5</v>
      </c>
      <c r="Z23" s="51">
        <v>19</v>
      </c>
      <c r="AA23" s="51">
        <v>13</v>
      </c>
      <c r="AB23" s="51"/>
      <c r="AC23" s="51"/>
      <c r="AD23" s="51"/>
      <c r="AE23" s="51"/>
      <c r="AF23" s="51"/>
      <c r="AG23" s="51"/>
      <c r="AH23" s="51"/>
      <c r="AI23" s="51"/>
      <c r="AJ23" s="51"/>
      <c r="AK23" s="51">
        <v>1</v>
      </c>
      <c r="AL23" s="51"/>
      <c r="AM23" s="52">
        <v>404</v>
      </c>
    </row>
    <row r="24" spans="2:39" ht="25.5">
      <c r="B24" s="110"/>
      <c r="C24" s="52" t="s">
        <v>111</v>
      </c>
      <c r="D24" s="51"/>
      <c r="E24" s="51">
        <v>3</v>
      </c>
      <c r="F24" s="51"/>
      <c r="G24" s="51">
        <v>1</v>
      </c>
      <c r="H24" s="51">
        <v>45</v>
      </c>
      <c r="I24" s="51"/>
      <c r="J24" s="51">
        <v>3</v>
      </c>
      <c r="K24" s="51">
        <v>10</v>
      </c>
      <c r="L24" s="51"/>
      <c r="M24" s="51">
        <v>5</v>
      </c>
      <c r="N24" s="51">
        <v>11</v>
      </c>
      <c r="O24" s="51"/>
      <c r="P24" s="51">
        <v>11</v>
      </c>
      <c r="Q24" s="51">
        <v>2</v>
      </c>
      <c r="R24" s="51"/>
      <c r="S24" s="51">
        <v>2</v>
      </c>
      <c r="T24" s="51"/>
      <c r="U24" s="51">
        <v>160</v>
      </c>
      <c r="V24" s="51"/>
      <c r="W24" s="51">
        <v>4</v>
      </c>
      <c r="X24" s="51">
        <v>23</v>
      </c>
      <c r="Y24" s="51">
        <v>1</v>
      </c>
      <c r="Z24" s="51">
        <v>40</v>
      </c>
      <c r="AA24" s="51">
        <v>15</v>
      </c>
      <c r="AB24" s="51"/>
      <c r="AC24" s="51"/>
      <c r="AD24" s="51">
        <v>6</v>
      </c>
      <c r="AE24" s="51"/>
      <c r="AF24" s="51"/>
      <c r="AG24" s="51"/>
      <c r="AH24" s="51"/>
      <c r="AI24" s="51"/>
      <c r="AJ24" s="51"/>
      <c r="AK24" s="51">
        <v>1</v>
      </c>
      <c r="AL24" s="51"/>
      <c r="AM24" s="52">
        <v>343</v>
      </c>
    </row>
    <row r="25" spans="2:39" ht="25.5">
      <c r="B25" s="110"/>
      <c r="C25" s="52" t="s">
        <v>112</v>
      </c>
      <c r="D25" s="51"/>
      <c r="E25" s="51">
        <v>7</v>
      </c>
      <c r="F25" s="51"/>
      <c r="G25" s="51">
        <v>2</v>
      </c>
      <c r="H25" s="51">
        <v>68</v>
      </c>
      <c r="I25" s="51"/>
      <c r="J25" s="51">
        <v>10</v>
      </c>
      <c r="K25" s="51">
        <v>47</v>
      </c>
      <c r="L25" s="51"/>
      <c r="M25" s="51">
        <v>35</v>
      </c>
      <c r="N25" s="51">
        <v>75</v>
      </c>
      <c r="O25" s="51"/>
      <c r="P25" s="51">
        <v>24</v>
      </c>
      <c r="Q25" s="51">
        <v>12</v>
      </c>
      <c r="R25" s="51">
        <v>1</v>
      </c>
      <c r="S25" s="51">
        <v>3</v>
      </c>
      <c r="T25" s="51"/>
      <c r="U25" s="51">
        <v>69</v>
      </c>
      <c r="V25" s="51">
        <v>5</v>
      </c>
      <c r="W25" s="51">
        <v>2</v>
      </c>
      <c r="X25" s="51">
        <v>17</v>
      </c>
      <c r="Y25" s="51">
        <v>9</v>
      </c>
      <c r="Z25" s="51">
        <v>28</v>
      </c>
      <c r="AA25" s="51">
        <v>22</v>
      </c>
      <c r="AB25" s="51"/>
      <c r="AC25" s="51">
        <v>1</v>
      </c>
      <c r="AD25" s="51"/>
      <c r="AE25" s="51"/>
      <c r="AF25" s="51"/>
      <c r="AG25" s="51"/>
      <c r="AH25" s="51"/>
      <c r="AI25" s="51"/>
      <c r="AJ25" s="51"/>
      <c r="AK25" s="51"/>
      <c r="AL25" s="51"/>
      <c r="AM25" s="52">
        <v>437</v>
      </c>
    </row>
    <row r="26" spans="2:39" ht="25.5">
      <c r="B26" s="110"/>
      <c r="C26" s="52" t="s">
        <v>113</v>
      </c>
      <c r="D26" s="51"/>
      <c r="E26" s="51">
        <v>3</v>
      </c>
      <c r="F26" s="51"/>
      <c r="G26" s="51">
        <v>1</v>
      </c>
      <c r="H26" s="51">
        <v>7</v>
      </c>
      <c r="I26" s="51">
        <v>2</v>
      </c>
      <c r="J26" s="51">
        <v>1</v>
      </c>
      <c r="K26" s="51">
        <v>3</v>
      </c>
      <c r="L26" s="51"/>
      <c r="M26" s="51">
        <v>13</v>
      </c>
      <c r="N26" s="51">
        <v>9</v>
      </c>
      <c r="O26" s="51"/>
      <c r="P26" s="51">
        <v>11</v>
      </c>
      <c r="Q26" s="51">
        <v>2</v>
      </c>
      <c r="R26" s="51"/>
      <c r="S26" s="51">
        <v>1</v>
      </c>
      <c r="T26" s="51"/>
      <c r="U26" s="51">
        <v>21</v>
      </c>
      <c r="V26" s="51">
        <v>2</v>
      </c>
      <c r="W26" s="51">
        <v>3</v>
      </c>
      <c r="X26" s="51">
        <v>9</v>
      </c>
      <c r="Y26" s="51">
        <v>5</v>
      </c>
      <c r="Z26" s="51">
        <v>5</v>
      </c>
      <c r="AA26" s="51">
        <v>14</v>
      </c>
      <c r="AB26" s="51"/>
      <c r="AC26" s="51"/>
      <c r="AD26" s="51">
        <v>2</v>
      </c>
      <c r="AE26" s="51"/>
      <c r="AF26" s="51"/>
      <c r="AG26" s="51"/>
      <c r="AH26" s="51"/>
      <c r="AI26" s="51"/>
      <c r="AJ26" s="51"/>
      <c r="AK26" s="51">
        <v>2</v>
      </c>
      <c r="AL26" s="51"/>
      <c r="AM26" s="52">
        <v>116</v>
      </c>
    </row>
    <row r="27" spans="2:39">
      <c r="B27" s="111"/>
      <c r="C27" s="88" t="s">
        <v>52</v>
      </c>
      <c r="D27" s="89">
        <v>12</v>
      </c>
      <c r="E27" s="89">
        <v>464</v>
      </c>
      <c r="F27" s="88"/>
      <c r="G27" s="89">
        <v>38</v>
      </c>
      <c r="H27" s="89">
        <v>2283</v>
      </c>
      <c r="I27" s="89">
        <v>126</v>
      </c>
      <c r="J27" s="89">
        <v>403</v>
      </c>
      <c r="K27" s="89">
        <v>804</v>
      </c>
      <c r="L27" s="88"/>
      <c r="M27" s="89">
        <v>669</v>
      </c>
      <c r="N27" s="89">
        <v>1296</v>
      </c>
      <c r="O27" s="89">
        <v>2</v>
      </c>
      <c r="P27" s="89">
        <v>899</v>
      </c>
      <c r="Q27" s="89">
        <v>499</v>
      </c>
      <c r="R27" s="89">
        <v>44</v>
      </c>
      <c r="S27" s="89">
        <v>422</v>
      </c>
      <c r="T27" s="88"/>
      <c r="U27" s="89">
        <v>5170</v>
      </c>
      <c r="V27" s="89">
        <v>470</v>
      </c>
      <c r="W27" s="89">
        <v>276</v>
      </c>
      <c r="X27" s="89">
        <v>1249</v>
      </c>
      <c r="Y27" s="89">
        <v>347</v>
      </c>
      <c r="Z27" s="89">
        <v>2036</v>
      </c>
      <c r="AA27" s="89">
        <v>1732</v>
      </c>
      <c r="AB27" s="89">
        <v>2</v>
      </c>
      <c r="AC27" s="89">
        <v>74</v>
      </c>
      <c r="AD27" s="89">
        <v>151</v>
      </c>
      <c r="AE27" s="89">
        <v>2</v>
      </c>
      <c r="AF27" s="88"/>
      <c r="AG27" s="88"/>
      <c r="AH27" s="89">
        <v>6</v>
      </c>
      <c r="AI27" s="88"/>
      <c r="AJ27" s="89">
        <v>6</v>
      </c>
      <c r="AK27" s="89">
        <v>82</v>
      </c>
      <c r="AL27" s="89">
        <v>38</v>
      </c>
      <c r="AM27" s="89">
        <v>19602</v>
      </c>
    </row>
  </sheetData>
  <mergeCells count="7">
    <mergeCell ref="B9:B27"/>
    <mergeCell ref="AB7:AJ7"/>
    <mergeCell ref="B1:B3"/>
    <mergeCell ref="B7:C8"/>
    <mergeCell ref="D7:AA7"/>
    <mergeCell ref="C1:AI1"/>
    <mergeCell ref="C2:AI3"/>
  </mergeCells>
  <pageMargins left="0.7" right="0.7" top="0.75" bottom="0.75" header="0.3" footer="0.3"/>
  <pageSetup orientation="portrait" horizontalDpi="0" verticalDpi="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L53"/>
  <sheetViews>
    <sheetView topLeftCell="A19" workbookViewId="0">
      <selection activeCell="J30" sqref="I30:K30"/>
    </sheetView>
  </sheetViews>
  <sheetFormatPr baseColWidth="10" defaultRowHeight="15"/>
  <cols>
    <col min="1" max="1" width="21.42578125" customWidth="1"/>
    <col min="2" max="2" width="17.42578125" customWidth="1"/>
    <col min="3" max="3" width="14.5703125" customWidth="1"/>
    <col min="4" max="4" width="15.28515625" customWidth="1"/>
    <col min="5" max="5" width="14.28515625" customWidth="1"/>
    <col min="7" max="7" width="14.85546875" customWidth="1"/>
    <col min="8" max="8" width="20.7109375" customWidth="1"/>
    <col min="9" max="9" width="18.42578125" customWidth="1"/>
  </cols>
  <sheetData>
    <row r="1" spans="1:12">
      <c r="A1" s="46"/>
      <c r="B1" s="46"/>
      <c r="C1" s="46"/>
      <c r="D1" s="46"/>
      <c r="E1" s="46"/>
      <c r="F1" s="46"/>
      <c r="G1" s="46"/>
      <c r="H1" s="46"/>
      <c r="I1" s="46"/>
      <c r="J1" s="46"/>
      <c r="K1" s="46"/>
    </row>
    <row r="2" spans="1:12">
      <c r="A2" s="46"/>
      <c r="B2" s="46"/>
      <c r="C2" s="46"/>
      <c r="D2" s="46"/>
      <c r="E2" s="46"/>
      <c r="F2" s="46"/>
      <c r="G2" s="46"/>
      <c r="H2" s="46"/>
      <c r="I2" s="46"/>
      <c r="J2" s="46"/>
      <c r="K2" s="46"/>
    </row>
    <row r="3" spans="1:12">
      <c r="A3" s="46"/>
      <c r="B3" s="46"/>
      <c r="C3" s="46"/>
      <c r="D3" s="46"/>
      <c r="E3" s="46"/>
      <c r="F3" s="46"/>
      <c r="G3" s="46"/>
      <c r="H3" s="46"/>
      <c r="I3" s="46"/>
      <c r="J3" s="46"/>
      <c r="K3" s="46"/>
    </row>
    <row r="4" spans="1:12">
      <c r="A4" s="100"/>
      <c r="B4" s="46"/>
      <c r="C4" s="46"/>
      <c r="D4" s="46"/>
      <c r="E4" s="46"/>
      <c r="F4" s="46"/>
      <c r="G4" s="46"/>
      <c r="H4" s="46"/>
      <c r="I4" s="46"/>
      <c r="J4" s="46"/>
      <c r="K4" s="46"/>
    </row>
    <row r="5" spans="1:12" ht="15" customHeight="1">
      <c r="A5" s="100"/>
      <c r="B5" s="101" t="s">
        <v>122</v>
      </c>
      <c r="C5" s="100"/>
      <c r="D5" s="100"/>
      <c r="E5" s="100"/>
      <c r="F5" s="46"/>
      <c r="G5" s="46"/>
      <c r="H5" s="46"/>
      <c r="I5" s="46"/>
      <c r="J5" s="46"/>
      <c r="K5" s="46"/>
    </row>
    <row r="6" spans="1:12" ht="15" customHeight="1">
      <c r="A6" s="100"/>
      <c r="B6" s="102" t="s">
        <v>142</v>
      </c>
      <c r="C6" s="100"/>
      <c r="D6" s="100"/>
      <c r="E6" s="100"/>
      <c r="F6" s="46"/>
      <c r="G6" s="46"/>
      <c r="H6" s="46"/>
      <c r="I6" s="46"/>
      <c r="J6" s="46"/>
      <c r="K6" s="46"/>
    </row>
    <row r="7" spans="1:12">
      <c r="A7" s="100"/>
      <c r="B7" s="46"/>
      <c r="C7" s="46"/>
      <c r="D7" s="46"/>
      <c r="E7" s="46"/>
      <c r="F7" s="46"/>
      <c r="G7" s="46"/>
      <c r="H7" s="46"/>
      <c r="I7" s="46"/>
      <c r="J7" s="46"/>
      <c r="K7" s="46"/>
    </row>
    <row r="8" spans="1:12">
      <c r="A8" s="46"/>
      <c r="B8" s="46"/>
      <c r="C8" s="46"/>
      <c r="D8" s="46"/>
      <c r="E8" s="46"/>
      <c r="F8" s="46"/>
      <c r="G8" s="46"/>
      <c r="H8" s="46"/>
      <c r="I8" s="46"/>
      <c r="J8" s="46"/>
      <c r="K8" s="46"/>
    </row>
    <row r="9" spans="1:12" ht="38.25">
      <c r="A9" s="61" t="s">
        <v>57</v>
      </c>
      <c r="B9" s="61" t="s">
        <v>143</v>
      </c>
      <c r="C9" s="61" t="s">
        <v>58</v>
      </c>
      <c r="D9" s="61" t="s">
        <v>144</v>
      </c>
      <c r="E9" s="61" t="s">
        <v>58</v>
      </c>
      <c r="F9" s="61" t="s">
        <v>126</v>
      </c>
      <c r="G9" s="61" t="s">
        <v>127</v>
      </c>
      <c r="H9" s="123"/>
      <c r="I9" s="61" t="s">
        <v>57</v>
      </c>
      <c r="J9" s="61" t="s">
        <v>144</v>
      </c>
      <c r="K9" s="61" t="s">
        <v>92</v>
      </c>
      <c r="L9" s="14"/>
    </row>
    <row r="10" spans="1:12">
      <c r="A10" s="69" t="s">
        <v>59</v>
      </c>
      <c r="B10" s="83">
        <v>18307</v>
      </c>
      <c r="C10" s="95">
        <v>1.7147792105799999E-2</v>
      </c>
      <c r="D10" s="83">
        <v>22898</v>
      </c>
      <c r="E10" s="95">
        <v>2.10218425923E-2</v>
      </c>
      <c r="F10" s="62">
        <f>+D10/B10-1</f>
        <v>0.25077839077948316</v>
      </c>
      <c r="G10" s="63">
        <f>+D10-B10</f>
        <v>4591</v>
      </c>
      <c r="H10" s="46"/>
      <c r="I10" s="69" t="s">
        <v>145</v>
      </c>
      <c r="J10" s="83">
        <v>171010</v>
      </c>
      <c r="K10" s="83">
        <v>1</v>
      </c>
      <c r="L10" s="14"/>
    </row>
    <row r="11" spans="1:12">
      <c r="A11" s="69" t="s">
        <v>60</v>
      </c>
      <c r="B11" s="83">
        <v>22895</v>
      </c>
      <c r="C11" s="95">
        <v>2.1445277776900001E-2</v>
      </c>
      <c r="D11" s="83">
        <v>23171</v>
      </c>
      <c r="E11" s="95">
        <v>2.1272474220699999E-2</v>
      </c>
      <c r="F11" s="62">
        <f t="shared" ref="F11:F42" si="0">+D11/B11-1</f>
        <v>1.2055033850185692E-2</v>
      </c>
      <c r="G11" s="63">
        <f t="shared" ref="G11:G42" si="1">+D11-B11</f>
        <v>276</v>
      </c>
      <c r="H11" s="46"/>
      <c r="I11" s="69" t="s">
        <v>61</v>
      </c>
      <c r="J11" s="83">
        <v>126554</v>
      </c>
      <c r="K11" s="83">
        <v>2</v>
      </c>
      <c r="L11" s="14"/>
    </row>
    <row r="12" spans="1:12" ht="15" customHeight="1">
      <c r="A12" s="69" t="s">
        <v>62</v>
      </c>
      <c r="B12" s="83">
        <v>8668</v>
      </c>
      <c r="C12" s="95">
        <v>8.1191381423999995E-3</v>
      </c>
      <c r="D12" s="83">
        <v>6714</v>
      </c>
      <c r="E12" s="95">
        <v>6.163885543E-3</v>
      </c>
      <c r="F12" s="62">
        <f t="shared" si="0"/>
        <v>-0.22542685740655288</v>
      </c>
      <c r="G12" s="63">
        <f t="shared" si="1"/>
        <v>-1954</v>
      </c>
      <c r="H12" s="46"/>
      <c r="I12" s="69" t="s">
        <v>63</v>
      </c>
      <c r="J12" s="83">
        <v>96598</v>
      </c>
      <c r="K12" s="83">
        <v>3</v>
      </c>
      <c r="L12" s="14"/>
    </row>
    <row r="13" spans="1:12" ht="15" customHeight="1">
      <c r="A13" s="69" t="s">
        <v>64</v>
      </c>
      <c r="B13" s="83">
        <v>7369</v>
      </c>
      <c r="C13" s="95">
        <v>6.9023914365000001E-3</v>
      </c>
      <c r="D13" s="83">
        <v>7836</v>
      </c>
      <c r="E13" s="95">
        <v>7.1939539939E-3</v>
      </c>
      <c r="F13" s="62">
        <f t="shared" si="0"/>
        <v>6.3373592074908336E-2</v>
      </c>
      <c r="G13" s="63">
        <f t="shared" si="1"/>
        <v>467</v>
      </c>
      <c r="H13" s="46"/>
      <c r="I13" s="69" t="s">
        <v>65</v>
      </c>
      <c r="J13" s="83">
        <v>82117</v>
      </c>
      <c r="K13" s="83">
        <v>4</v>
      </c>
      <c r="L13" s="14"/>
    </row>
    <row r="14" spans="1:12">
      <c r="A14" s="69" t="s">
        <v>66</v>
      </c>
      <c r="B14" s="83">
        <v>23870</v>
      </c>
      <c r="C14" s="95">
        <v>2.2358540316E-2</v>
      </c>
      <c r="D14" s="83">
        <v>25570</v>
      </c>
      <c r="E14" s="95">
        <v>2.34749111313E-2</v>
      </c>
      <c r="F14" s="62">
        <f t="shared" si="0"/>
        <v>7.1219103477168089E-2</v>
      </c>
      <c r="G14" s="63">
        <f t="shared" si="1"/>
        <v>1700</v>
      </c>
      <c r="H14" s="46"/>
      <c r="I14" s="69" t="s">
        <v>67</v>
      </c>
      <c r="J14" s="83">
        <v>55356</v>
      </c>
      <c r="K14" s="83">
        <v>5</v>
      </c>
      <c r="L14" s="14"/>
    </row>
    <row r="15" spans="1:12">
      <c r="A15" s="69" t="s">
        <v>68</v>
      </c>
      <c r="B15" s="83">
        <v>23346</v>
      </c>
      <c r="C15" s="95">
        <v>2.1867720243700001E-2</v>
      </c>
      <c r="D15" s="83">
        <v>23859</v>
      </c>
      <c r="E15" s="95">
        <v>2.1904102646900001E-2</v>
      </c>
      <c r="F15" s="62">
        <f t="shared" si="0"/>
        <v>2.1973785659213485E-2</v>
      </c>
      <c r="G15" s="63">
        <f t="shared" si="1"/>
        <v>513</v>
      </c>
      <c r="H15" s="46"/>
      <c r="I15" s="69" t="s">
        <v>71</v>
      </c>
      <c r="J15" s="83">
        <v>50882</v>
      </c>
      <c r="K15" s="83">
        <v>6</v>
      </c>
      <c r="L15" s="14"/>
    </row>
    <row r="16" spans="1:12">
      <c r="A16" s="69" t="s">
        <v>145</v>
      </c>
      <c r="B16" s="83">
        <v>176471</v>
      </c>
      <c r="C16" s="95">
        <v>0.16529677285800001</v>
      </c>
      <c r="D16" s="83">
        <v>171010</v>
      </c>
      <c r="E16" s="95">
        <v>0.1569982226269</v>
      </c>
      <c r="F16" s="62">
        <f t="shared" si="0"/>
        <v>-3.0945594460279557E-2</v>
      </c>
      <c r="G16" s="63">
        <f t="shared" si="1"/>
        <v>-5461</v>
      </c>
      <c r="H16" s="46"/>
      <c r="I16" s="69" t="s">
        <v>69</v>
      </c>
      <c r="J16" s="83">
        <v>45133</v>
      </c>
      <c r="K16" s="83">
        <v>7</v>
      </c>
      <c r="L16" s="14"/>
    </row>
    <row r="17" spans="1:12">
      <c r="A17" s="69" t="s">
        <v>70</v>
      </c>
      <c r="B17" s="83">
        <v>28191</v>
      </c>
      <c r="C17" s="95">
        <v>2.6405932553399999E-2</v>
      </c>
      <c r="D17" s="83">
        <v>28897</v>
      </c>
      <c r="E17" s="95">
        <v>2.6529311965599999E-2</v>
      </c>
      <c r="F17" s="62">
        <f t="shared" si="0"/>
        <v>2.5043453584477238E-2</v>
      </c>
      <c r="G17" s="63">
        <f t="shared" si="1"/>
        <v>706</v>
      </c>
      <c r="H17" s="46"/>
      <c r="I17" s="70" t="s">
        <v>73</v>
      </c>
      <c r="J17" s="84">
        <v>33803</v>
      </c>
      <c r="K17" s="124">
        <v>0</v>
      </c>
      <c r="L17" s="14"/>
    </row>
    <row r="18" spans="1:12">
      <c r="A18" s="69" t="s">
        <v>72</v>
      </c>
      <c r="B18" s="83">
        <v>8936</v>
      </c>
      <c r="C18" s="95">
        <v>8.3701682557000001E-3</v>
      </c>
      <c r="D18" s="83">
        <v>8902</v>
      </c>
      <c r="E18" s="95">
        <v>8.1726108286999995E-3</v>
      </c>
      <c r="F18" s="62">
        <f t="shared" si="0"/>
        <v>-3.8048343777976612E-3</v>
      </c>
      <c r="G18" s="63">
        <f t="shared" si="1"/>
        <v>-34</v>
      </c>
      <c r="H18" s="46"/>
      <c r="I18" s="69" t="s">
        <v>70</v>
      </c>
      <c r="J18" s="83">
        <v>28897</v>
      </c>
      <c r="K18" s="83">
        <v>8</v>
      </c>
      <c r="L18" s="14"/>
    </row>
    <row r="19" spans="1:12">
      <c r="A19" s="69" t="s">
        <v>74</v>
      </c>
      <c r="B19" s="83">
        <v>8400</v>
      </c>
      <c r="C19" s="95">
        <v>7.8681080291000006E-3</v>
      </c>
      <c r="D19" s="83">
        <v>9188</v>
      </c>
      <c r="E19" s="95">
        <v>8.4351772966000001E-3</v>
      </c>
      <c r="F19" s="62">
        <f t="shared" si="0"/>
        <v>9.3809523809523787E-2</v>
      </c>
      <c r="G19" s="63">
        <f t="shared" si="1"/>
        <v>788</v>
      </c>
      <c r="H19" s="46"/>
      <c r="I19" s="69" t="s">
        <v>75</v>
      </c>
      <c r="J19" s="83">
        <v>26445</v>
      </c>
      <c r="K19" s="83">
        <v>9</v>
      </c>
      <c r="L19" s="14"/>
    </row>
    <row r="20" spans="1:12">
      <c r="A20" s="69" t="s">
        <v>61</v>
      </c>
      <c r="B20" s="83">
        <v>129665</v>
      </c>
      <c r="C20" s="95">
        <v>0.1214545509043</v>
      </c>
      <c r="D20" s="83">
        <v>126554</v>
      </c>
      <c r="E20" s="95">
        <v>0.11618474397009999</v>
      </c>
      <c r="F20" s="62">
        <f t="shared" si="0"/>
        <v>-2.3992596305865144E-2</v>
      </c>
      <c r="G20" s="63">
        <f t="shared" si="1"/>
        <v>-3111</v>
      </c>
      <c r="H20" s="46"/>
      <c r="I20" s="69" t="s">
        <v>79</v>
      </c>
      <c r="J20" s="83">
        <v>25979</v>
      </c>
      <c r="K20" s="83">
        <v>10</v>
      </c>
      <c r="L20" s="14"/>
    </row>
    <row r="21" spans="1:12">
      <c r="A21" s="69" t="s">
        <v>69</v>
      </c>
      <c r="B21" s="83">
        <v>42473</v>
      </c>
      <c r="C21" s="95">
        <v>3.9783589562000003E-2</v>
      </c>
      <c r="D21" s="83">
        <v>45133</v>
      </c>
      <c r="E21" s="95">
        <v>4.1435008372699998E-2</v>
      </c>
      <c r="F21" s="62">
        <f t="shared" si="0"/>
        <v>6.2628022508417036E-2</v>
      </c>
      <c r="G21" s="63">
        <f t="shared" si="1"/>
        <v>2660</v>
      </c>
      <c r="H21" s="46"/>
      <c r="I21" s="69" t="s">
        <v>85</v>
      </c>
      <c r="J21" s="83">
        <v>25862</v>
      </c>
      <c r="K21" s="83">
        <v>11</v>
      </c>
      <c r="L21" s="14"/>
    </row>
    <row r="22" spans="1:12">
      <c r="A22" s="69" t="s">
        <v>77</v>
      </c>
      <c r="B22" s="83">
        <v>12334</v>
      </c>
      <c r="C22" s="95">
        <v>1.15530052894E-2</v>
      </c>
      <c r="D22" s="83">
        <v>12514</v>
      </c>
      <c r="E22" s="95">
        <v>1.14886600663E-2</v>
      </c>
      <c r="F22" s="62">
        <f t="shared" si="0"/>
        <v>1.459380574023017E-2</v>
      </c>
      <c r="G22" s="63">
        <f t="shared" si="1"/>
        <v>180</v>
      </c>
      <c r="H22" s="46"/>
      <c r="I22" s="69" t="s">
        <v>66</v>
      </c>
      <c r="J22" s="83">
        <v>25570</v>
      </c>
      <c r="K22" s="83">
        <v>12</v>
      </c>
      <c r="L22" s="14"/>
    </row>
    <row r="23" spans="1:12">
      <c r="A23" s="69" t="s">
        <v>78</v>
      </c>
      <c r="B23" s="83">
        <v>15133</v>
      </c>
      <c r="C23" s="95">
        <v>1.41747712862E-2</v>
      </c>
      <c r="D23" s="83">
        <v>16773</v>
      </c>
      <c r="E23" s="95">
        <v>1.5398697082700001E-2</v>
      </c>
      <c r="F23" s="62">
        <f t="shared" si="0"/>
        <v>0.1083724311108174</v>
      </c>
      <c r="G23" s="63">
        <f t="shared" si="1"/>
        <v>1640</v>
      </c>
      <c r="H23" s="46"/>
      <c r="I23" s="69" t="s">
        <v>84</v>
      </c>
      <c r="J23" s="83">
        <v>24918</v>
      </c>
      <c r="K23" s="83">
        <v>13</v>
      </c>
      <c r="L23" s="14"/>
    </row>
    <row r="24" spans="1:12">
      <c r="A24" s="69" t="s">
        <v>65</v>
      </c>
      <c r="B24" s="83">
        <v>82142</v>
      </c>
      <c r="C24" s="95">
        <v>7.6940729729500001E-2</v>
      </c>
      <c r="D24" s="83">
        <v>82117</v>
      </c>
      <c r="E24" s="95">
        <v>7.5388708540199995E-2</v>
      </c>
      <c r="F24" s="62">
        <f t="shared" si="0"/>
        <v>-3.043510019234974E-4</v>
      </c>
      <c r="G24" s="63">
        <f t="shared" si="1"/>
        <v>-25</v>
      </c>
      <c r="H24" s="46"/>
      <c r="I24" s="69" t="s">
        <v>68</v>
      </c>
      <c r="J24" s="83">
        <v>23859</v>
      </c>
      <c r="K24" s="83">
        <v>14</v>
      </c>
      <c r="L24" s="14"/>
    </row>
    <row r="25" spans="1:12">
      <c r="A25" s="69" t="s">
        <v>0</v>
      </c>
      <c r="B25" s="83">
        <v>22812</v>
      </c>
      <c r="C25" s="95">
        <v>2.1367533376199999E-2</v>
      </c>
      <c r="D25" s="83">
        <v>22190</v>
      </c>
      <c r="E25" s="95">
        <v>2.0371852874599999E-2</v>
      </c>
      <c r="F25" s="62">
        <f t="shared" si="0"/>
        <v>-2.7266351043310544E-2</v>
      </c>
      <c r="G25" s="63">
        <f t="shared" si="1"/>
        <v>-622</v>
      </c>
      <c r="H25" s="46"/>
      <c r="I25" s="69" t="s">
        <v>60</v>
      </c>
      <c r="J25" s="83">
        <v>23171</v>
      </c>
      <c r="K25" s="83">
        <v>15</v>
      </c>
      <c r="L25" s="14"/>
    </row>
    <row r="26" spans="1:12">
      <c r="A26" s="69" t="s">
        <v>81</v>
      </c>
      <c r="B26" s="83">
        <v>14457</v>
      </c>
      <c r="C26" s="95">
        <v>1.3541575925799999E-2</v>
      </c>
      <c r="D26" s="83">
        <v>14904</v>
      </c>
      <c r="E26" s="95">
        <v>1.36828343958E-2</v>
      </c>
      <c r="F26" s="62">
        <f t="shared" si="0"/>
        <v>3.0919277858476812E-2</v>
      </c>
      <c r="G26" s="63">
        <f t="shared" si="1"/>
        <v>447</v>
      </c>
      <c r="H26" s="46"/>
      <c r="I26" s="69" t="s">
        <v>59</v>
      </c>
      <c r="J26" s="83">
        <v>22898</v>
      </c>
      <c r="K26" s="83">
        <v>16</v>
      </c>
      <c r="L26" s="14"/>
    </row>
    <row r="27" spans="1:12">
      <c r="A27" s="69" t="s">
        <v>83</v>
      </c>
      <c r="B27" s="83">
        <v>8643</v>
      </c>
      <c r="C27" s="95">
        <v>8.0957211542000002E-3</v>
      </c>
      <c r="D27" s="83">
        <v>8444</v>
      </c>
      <c r="E27" s="95">
        <v>7.7521372543000004E-3</v>
      </c>
      <c r="F27" s="62">
        <f t="shared" si="0"/>
        <v>-2.3024412819622864E-2</v>
      </c>
      <c r="G27" s="63">
        <f t="shared" si="1"/>
        <v>-199</v>
      </c>
      <c r="H27" s="46"/>
      <c r="I27" s="69" t="s">
        <v>0</v>
      </c>
      <c r="J27" s="83">
        <v>22190</v>
      </c>
      <c r="K27" s="83">
        <v>17</v>
      </c>
      <c r="L27" s="14"/>
    </row>
    <row r="28" spans="1:12">
      <c r="A28" s="69" t="s">
        <v>63</v>
      </c>
      <c r="B28" s="83">
        <v>95990</v>
      </c>
      <c r="C28" s="95">
        <v>8.9911867823200001E-2</v>
      </c>
      <c r="D28" s="83">
        <v>96598</v>
      </c>
      <c r="E28" s="95">
        <v>8.8683201621599997E-2</v>
      </c>
      <c r="F28" s="62">
        <f t="shared" si="0"/>
        <v>6.3339931242838432E-3</v>
      </c>
      <c r="G28" s="63">
        <f t="shared" si="1"/>
        <v>608</v>
      </c>
      <c r="H28" s="46"/>
      <c r="I28" s="69" t="s">
        <v>82</v>
      </c>
      <c r="J28" s="83">
        <v>20863</v>
      </c>
      <c r="K28" s="83">
        <v>18</v>
      </c>
      <c r="L28" s="14"/>
    </row>
    <row r="29" spans="1:12">
      <c r="A29" s="125" t="s">
        <v>55</v>
      </c>
      <c r="B29" s="126">
        <v>18578</v>
      </c>
      <c r="C29" s="127">
        <v>1.74016322577E-2</v>
      </c>
      <c r="D29" s="126">
        <v>19602</v>
      </c>
      <c r="E29" s="127">
        <v>1.7995901759699999E-2</v>
      </c>
      <c r="F29" s="97">
        <f t="shared" si="0"/>
        <v>5.5118957907202004E-2</v>
      </c>
      <c r="G29" s="98">
        <f t="shared" si="1"/>
        <v>1024</v>
      </c>
      <c r="H29" s="46"/>
      <c r="I29" s="69" t="s">
        <v>80</v>
      </c>
      <c r="J29" s="83">
        <v>19878</v>
      </c>
      <c r="K29" s="83">
        <v>19</v>
      </c>
      <c r="L29" s="14"/>
    </row>
    <row r="30" spans="1:12">
      <c r="A30" s="69" t="s">
        <v>67</v>
      </c>
      <c r="B30" s="83">
        <v>50939</v>
      </c>
      <c r="C30" s="95">
        <v>4.7713518439900002E-2</v>
      </c>
      <c r="D30" s="83">
        <v>55356</v>
      </c>
      <c r="E30" s="95">
        <v>5.0820382502400001E-2</v>
      </c>
      <c r="F30" s="62">
        <f t="shared" si="0"/>
        <v>8.6711556960285874E-2</v>
      </c>
      <c r="G30" s="63">
        <f t="shared" si="1"/>
        <v>4417</v>
      </c>
      <c r="H30" s="46"/>
      <c r="I30" s="125" t="s">
        <v>55</v>
      </c>
      <c r="J30" s="126">
        <v>19602</v>
      </c>
      <c r="K30" s="126">
        <v>20</v>
      </c>
      <c r="L30" s="14"/>
    </row>
    <row r="31" spans="1:12">
      <c r="A31" s="69" t="s">
        <v>79</v>
      </c>
      <c r="B31" s="83">
        <v>26656</v>
      </c>
      <c r="C31" s="95">
        <v>2.4968129479000001E-2</v>
      </c>
      <c r="D31" s="83">
        <v>25979</v>
      </c>
      <c r="E31" s="95">
        <v>2.3850399541699999E-2</v>
      </c>
      <c r="F31" s="62">
        <f t="shared" si="0"/>
        <v>-2.5397659063625455E-2</v>
      </c>
      <c r="G31" s="63">
        <f t="shared" si="1"/>
        <v>-677</v>
      </c>
      <c r="H31" s="46"/>
      <c r="I31" s="69" t="s">
        <v>76</v>
      </c>
      <c r="J31" s="83">
        <v>18992</v>
      </c>
      <c r="K31" s="83">
        <v>21</v>
      </c>
      <c r="L31" s="14"/>
    </row>
    <row r="32" spans="1:12">
      <c r="A32" s="69" t="s">
        <v>85</v>
      </c>
      <c r="B32" s="83">
        <v>25399</v>
      </c>
      <c r="C32" s="95">
        <v>2.37907233132E-2</v>
      </c>
      <c r="D32" s="83">
        <v>25862</v>
      </c>
      <c r="E32" s="95">
        <v>2.3742985986600001E-2</v>
      </c>
      <c r="F32" s="62">
        <f t="shared" si="0"/>
        <v>1.8229064136383366E-2</v>
      </c>
      <c r="G32" s="63">
        <f t="shared" si="1"/>
        <v>463</v>
      </c>
      <c r="H32" s="46"/>
      <c r="I32" s="69" t="s">
        <v>78</v>
      </c>
      <c r="J32" s="83">
        <v>16773</v>
      </c>
      <c r="K32" s="83">
        <v>22</v>
      </c>
      <c r="L32" s="14"/>
    </row>
    <row r="33" spans="1:12">
      <c r="A33" s="69" t="s">
        <v>82</v>
      </c>
      <c r="B33" s="83">
        <v>20507</v>
      </c>
      <c r="C33" s="95">
        <v>1.9208487065800001E-2</v>
      </c>
      <c r="D33" s="83">
        <v>20863</v>
      </c>
      <c r="E33" s="95">
        <v>1.9153581186199999E-2</v>
      </c>
      <c r="F33" s="62">
        <f t="shared" si="0"/>
        <v>1.7359925878968063E-2</v>
      </c>
      <c r="G33" s="63">
        <f t="shared" si="1"/>
        <v>356</v>
      </c>
      <c r="H33" s="46"/>
      <c r="I33" s="69" t="s">
        <v>86</v>
      </c>
      <c r="J33" s="83">
        <v>16201</v>
      </c>
      <c r="K33" s="83">
        <v>23</v>
      </c>
      <c r="L33" s="14"/>
    </row>
    <row r="34" spans="1:12">
      <c r="A34" s="69" t="s">
        <v>76</v>
      </c>
      <c r="B34" s="83">
        <v>17889</v>
      </c>
      <c r="C34" s="95">
        <v>1.6756260063399999E-2</v>
      </c>
      <c r="D34" s="83">
        <v>18992</v>
      </c>
      <c r="E34" s="95">
        <v>1.7435882370199999E-2</v>
      </c>
      <c r="F34" s="62">
        <f t="shared" si="0"/>
        <v>6.1658002124210354E-2</v>
      </c>
      <c r="G34" s="63">
        <f t="shared" si="1"/>
        <v>1103</v>
      </c>
      <c r="H34" s="46"/>
      <c r="I34" s="69" t="s">
        <v>88</v>
      </c>
      <c r="J34" s="83">
        <v>15016</v>
      </c>
      <c r="K34" s="83">
        <v>24</v>
      </c>
      <c r="L34" s="14"/>
    </row>
    <row r="35" spans="1:12">
      <c r="A35" s="69" t="s">
        <v>80</v>
      </c>
      <c r="B35" s="83">
        <v>19877</v>
      </c>
      <c r="C35" s="95">
        <v>1.86183789636E-2</v>
      </c>
      <c r="D35" s="83">
        <v>19878</v>
      </c>
      <c r="E35" s="95">
        <v>1.82492875818E-2</v>
      </c>
      <c r="F35" s="64">
        <f t="shared" si="0"/>
        <v>5.0309402827464211E-5</v>
      </c>
      <c r="G35" s="63">
        <f t="shared" si="1"/>
        <v>1</v>
      </c>
      <c r="H35" s="46"/>
      <c r="I35" s="69" t="s">
        <v>81</v>
      </c>
      <c r="J35" s="83">
        <v>14904</v>
      </c>
      <c r="K35" s="83">
        <v>25</v>
      </c>
      <c r="L35" s="14"/>
    </row>
    <row r="36" spans="1:12">
      <c r="A36" s="69" t="s">
        <v>86</v>
      </c>
      <c r="B36" s="83">
        <v>14843</v>
      </c>
      <c r="C36" s="95">
        <v>1.3903134223299999E-2</v>
      </c>
      <c r="D36" s="83">
        <v>16201</v>
      </c>
      <c r="E36" s="95">
        <v>1.4873564147E-2</v>
      </c>
      <c r="F36" s="62">
        <f t="shared" si="0"/>
        <v>9.1490938489523721E-2</v>
      </c>
      <c r="G36" s="63">
        <f t="shared" si="1"/>
        <v>1358</v>
      </c>
      <c r="H36" s="46"/>
      <c r="I36" s="69" t="s">
        <v>77</v>
      </c>
      <c r="J36" s="83">
        <v>12514</v>
      </c>
      <c r="K36" s="83">
        <v>26</v>
      </c>
      <c r="L36" s="14"/>
    </row>
    <row r="37" spans="1:12">
      <c r="A37" s="69" t="s">
        <v>75</v>
      </c>
      <c r="B37" s="83">
        <v>26575</v>
      </c>
      <c r="C37" s="95">
        <v>2.4892258437299999E-2</v>
      </c>
      <c r="D37" s="83">
        <v>26445</v>
      </c>
      <c r="E37" s="95">
        <v>2.4278217632700001E-2</v>
      </c>
      <c r="F37" s="62">
        <f t="shared" si="0"/>
        <v>-4.8918156161805726E-3</v>
      </c>
      <c r="G37" s="63">
        <f t="shared" si="1"/>
        <v>-130</v>
      </c>
      <c r="H37" s="46"/>
      <c r="I37" s="69" t="s">
        <v>74</v>
      </c>
      <c r="J37" s="83">
        <v>9188</v>
      </c>
      <c r="K37" s="83">
        <v>27</v>
      </c>
      <c r="L37" s="14"/>
    </row>
    <row r="38" spans="1:12">
      <c r="A38" s="69" t="s">
        <v>87</v>
      </c>
      <c r="B38" s="83">
        <v>7954</v>
      </c>
      <c r="C38" s="95">
        <v>7.4503489598999996E-3</v>
      </c>
      <c r="D38" s="83">
        <v>8442</v>
      </c>
      <c r="E38" s="95">
        <v>7.7503011251E-3</v>
      </c>
      <c r="F38" s="62">
        <f t="shared" si="0"/>
        <v>6.1352778476238434E-2</v>
      </c>
      <c r="G38" s="63">
        <f t="shared" si="1"/>
        <v>488</v>
      </c>
      <c r="H38" s="46"/>
      <c r="I38" s="69" t="s">
        <v>72</v>
      </c>
      <c r="J38" s="83">
        <v>8902</v>
      </c>
      <c r="K38" s="83">
        <v>28</v>
      </c>
      <c r="L38" s="14"/>
    </row>
    <row r="39" spans="1:12">
      <c r="A39" s="69" t="s">
        <v>71</v>
      </c>
      <c r="B39" s="83">
        <v>46197</v>
      </c>
      <c r="C39" s="95">
        <v>4.3271784121499998E-2</v>
      </c>
      <c r="D39" s="83">
        <v>50882</v>
      </c>
      <c r="E39" s="95">
        <v>4.6712961602800002E-2</v>
      </c>
      <c r="F39" s="62">
        <f t="shared" si="0"/>
        <v>0.10141351169989399</v>
      </c>
      <c r="G39" s="63">
        <f t="shared" si="1"/>
        <v>4685</v>
      </c>
      <c r="H39" s="46"/>
      <c r="I39" s="69" t="s">
        <v>83</v>
      </c>
      <c r="J39" s="83">
        <v>8444</v>
      </c>
      <c r="K39" s="83">
        <v>29</v>
      </c>
      <c r="L39" s="14"/>
    </row>
    <row r="40" spans="1:12">
      <c r="A40" s="69" t="s">
        <v>84</v>
      </c>
      <c r="B40" s="83">
        <v>23986</v>
      </c>
      <c r="C40" s="95">
        <v>2.2467195141199998E-2</v>
      </c>
      <c r="D40" s="83">
        <v>24918</v>
      </c>
      <c r="E40" s="95">
        <v>2.2876333029700002E-2</v>
      </c>
      <c r="F40" s="62">
        <f t="shared" si="0"/>
        <v>3.8855999332944258E-2</v>
      </c>
      <c r="G40" s="63">
        <f t="shared" si="1"/>
        <v>932</v>
      </c>
      <c r="H40" s="46"/>
      <c r="I40" s="69" t="s">
        <v>87</v>
      </c>
      <c r="J40" s="83">
        <v>8442</v>
      </c>
      <c r="K40" s="83">
        <v>30</v>
      </c>
      <c r="L40" s="14"/>
    </row>
    <row r="41" spans="1:12">
      <c r="A41" s="69" t="s">
        <v>88</v>
      </c>
      <c r="B41" s="83">
        <v>9270</v>
      </c>
      <c r="C41" s="95">
        <v>8.6830192178000004E-3</v>
      </c>
      <c r="D41" s="83">
        <v>15016</v>
      </c>
      <c r="E41" s="95">
        <v>1.3785657628000001E-2</v>
      </c>
      <c r="F41" s="62">
        <f t="shared" si="0"/>
        <v>0.61984897518878102</v>
      </c>
      <c r="G41" s="63">
        <f t="shared" si="1"/>
        <v>5746</v>
      </c>
      <c r="H41" s="46"/>
      <c r="I41" s="69" t="s">
        <v>64</v>
      </c>
      <c r="J41" s="83">
        <v>7836</v>
      </c>
      <c r="K41" s="83">
        <v>31</v>
      </c>
      <c r="L41" s="14"/>
    </row>
    <row r="42" spans="1:12">
      <c r="A42" s="71" t="s">
        <v>89</v>
      </c>
      <c r="B42" s="83">
        <v>8829</v>
      </c>
      <c r="C42" s="95">
        <v>8.2699435463000001E-3</v>
      </c>
      <c r="D42" s="83">
        <v>7540</v>
      </c>
      <c r="E42" s="95">
        <v>6.9222068802999998E-3</v>
      </c>
      <c r="F42" s="62">
        <f t="shared" si="0"/>
        <v>-0.14599614905425307</v>
      </c>
      <c r="G42" s="63">
        <f t="shared" si="1"/>
        <v>-1289</v>
      </c>
      <c r="H42" s="46"/>
      <c r="I42" s="69" t="s">
        <v>62</v>
      </c>
      <c r="J42" s="83">
        <v>6714</v>
      </c>
      <c r="K42" s="83">
        <v>32</v>
      </c>
      <c r="L42" s="14"/>
    </row>
    <row r="43" spans="1:12">
      <c r="A43" s="69" t="s">
        <v>90</v>
      </c>
      <c r="B43" s="85">
        <v>1067601</v>
      </c>
      <c r="C43" s="96">
        <v>0.9999999999982</v>
      </c>
      <c r="D43" s="85">
        <v>1089248</v>
      </c>
      <c r="E43" s="96">
        <v>0.99999999999839995</v>
      </c>
      <c r="F43" s="62">
        <f>+D43/B43-1</f>
        <v>2.0276301726956047E-2</v>
      </c>
      <c r="G43" s="65">
        <f>+D43-B43</f>
        <v>21647</v>
      </c>
      <c r="H43" s="46"/>
      <c r="I43" s="71" t="s">
        <v>89</v>
      </c>
      <c r="J43" s="83">
        <v>7540</v>
      </c>
      <c r="K43" s="83">
        <v>0</v>
      </c>
      <c r="L43" s="14"/>
    </row>
    <row r="44" spans="1:12">
      <c r="A44" s="66" t="s">
        <v>128</v>
      </c>
      <c r="B44" s="46"/>
      <c r="C44" s="46"/>
      <c r="D44" s="46"/>
      <c r="E44" s="46"/>
      <c r="F44" s="46"/>
      <c r="G44" s="46"/>
      <c r="H44" s="46"/>
      <c r="I44" s="72" t="s">
        <v>91</v>
      </c>
      <c r="J44" s="85">
        <v>1089248</v>
      </c>
      <c r="K44" s="83" t="s">
        <v>54</v>
      </c>
      <c r="L44" s="14"/>
    </row>
    <row r="45" spans="1:12">
      <c r="A45" s="67" t="s">
        <v>129</v>
      </c>
      <c r="B45" s="46"/>
      <c r="C45" s="46"/>
      <c r="D45" s="46"/>
      <c r="E45" s="46"/>
      <c r="F45" s="46"/>
      <c r="G45" s="46"/>
      <c r="H45" s="46"/>
      <c r="I45" s="46"/>
      <c r="J45" s="46"/>
      <c r="K45" s="46"/>
    </row>
    <row r="46" spans="1:12">
      <c r="A46" s="67" t="s">
        <v>130</v>
      </c>
      <c r="B46" s="46"/>
      <c r="C46" s="46"/>
      <c r="D46" s="46"/>
      <c r="E46" s="46"/>
      <c r="F46" s="46"/>
      <c r="G46" s="46"/>
      <c r="H46" s="46"/>
      <c r="I46" s="46"/>
      <c r="J46" s="46"/>
      <c r="K46" s="46"/>
    </row>
    <row r="47" spans="1:12">
      <c r="A47" s="67" t="s">
        <v>132</v>
      </c>
      <c r="B47" s="46"/>
      <c r="C47" s="46"/>
      <c r="D47" s="46"/>
      <c r="E47" s="46"/>
      <c r="F47" s="46"/>
      <c r="G47" s="46"/>
      <c r="H47" s="46"/>
      <c r="I47" s="46"/>
      <c r="J47" s="46"/>
      <c r="K47" s="46"/>
    </row>
    <row r="48" spans="1:12" ht="15" customHeight="1">
      <c r="A48" s="99" t="s">
        <v>139</v>
      </c>
      <c r="B48" s="99"/>
      <c r="C48" s="99"/>
      <c r="D48" s="99"/>
      <c r="E48" s="99"/>
      <c r="F48" s="99"/>
      <c r="G48" s="99"/>
      <c r="H48" s="46"/>
      <c r="I48" s="46"/>
      <c r="J48" s="46"/>
      <c r="K48" s="46"/>
    </row>
    <row r="49" spans="1:11">
      <c r="A49" s="99"/>
      <c r="B49" s="99"/>
      <c r="C49" s="99"/>
      <c r="D49" s="99"/>
      <c r="E49" s="99"/>
      <c r="F49" s="99"/>
      <c r="G49" s="99"/>
      <c r="H49" s="46"/>
      <c r="I49" s="46"/>
      <c r="J49" s="46"/>
      <c r="K49" s="46"/>
    </row>
    <row r="50" spans="1:11">
      <c r="A50" s="46"/>
      <c r="B50" s="46"/>
      <c r="C50" s="46"/>
      <c r="D50" s="46"/>
      <c r="E50" s="46"/>
      <c r="F50" s="46"/>
      <c r="G50" s="46"/>
      <c r="H50" s="46"/>
      <c r="I50" s="46"/>
      <c r="J50" s="46"/>
      <c r="K50" s="46"/>
    </row>
    <row r="51" spans="1:11">
      <c r="A51" s="46"/>
      <c r="B51" s="46"/>
      <c r="C51" s="46"/>
      <c r="D51" s="46"/>
      <c r="E51" s="46"/>
      <c r="F51" s="46"/>
      <c r="G51" s="46"/>
      <c r="H51" s="46"/>
      <c r="I51" s="46"/>
      <c r="J51" s="46"/>
      <c r="K51" s="46"/>
    </row>
    <row r="52" spans="1:11">
      <c r="A52" s="46"/>
      <c r="B52" s="46"/>
      <c r="C52" s="46"/>
      <c r="D52" s="46"/>
      <c r="E52" s="46"/>
      <c r="F52" s="46"/>
      <c r="G52" s="46"/>
      <c r="H52" s="46"/>
      <c r="I52" s="46"/>
      <c r="J52" s="46"/>
      <c r="K52" s="46"/>
    </row>
    <row r="53" spans="1:11">
      <c r="A53" s="46"/>
      <c r="B53" s="46"/>
      <c r="C53" s="46"/>
      <c r="D53" s="46"/>
      <c r="E53" s="46"/>
      <c r="F53" s="46"/>
      <c r="G53" s="46"/>
      <c r="H53" s="46"/>
      <c r="I53" s="46"/>
      <c r="J53" s="46"/>
      <c r="K53" s="46"/>
    </row>
  </sheetData>
  <mergeCells count="4">
    <mergeCell ref="A48:G49"/>
    <mergeCell ref="A4:A7"/>
    <mergeCell ref="B5:E5"/>
    <mergeCell ref="B6:E6"/>
  </mergeCells>
  <conditionalFormatting sqref="F10:F43">
    <cfRule type="dataBar" priority="2">
      <dataBar>
        <cfvo type="min"/>
        <cfvo type="max"/>
        <color rgb="FF63C384"/>
      </dataBar>
      <extLst>
        <ext xmlns:x14="http://schemas.microsoft.com/office/spreadsheetml/2009/9/main" uri="{B025F937-C7B1-47D3-B67F-A62EFF666E3E}">
          <x14:id>{6788BDED-D264-48D6-BBC1-F8415045DB7F}</x14:id>
        </ext>
      </extLst>
    </cfRule>
    <cfRule type="cellIs" dxfId="0" priority="3" stopIfTrue="1" operator="lessThan">
      <formula>0</formula>
    </cfRule>
    <cfRule type="colorScale" priority="5">
      <colorScale>
        <cfvo type="min"/>
        <cfvo type="max"/>
        <color rgb="FFFCFCFF"/>
        <color rgb="FF63BE7B"/>
      </colorScale>
    </cfRule>
    <cfRule type="colorScale" priority="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G10:G42">
    <cfRule type="dataBar" priority="1">
      <dataBar>
        <cfvo type="min"/>
        <cfvo type="max"/>
        <color rgb="FF63C384"/>
      </dataBar>
      <extLst>
        <ext xmlns:x14="http://schemas.microsoft.com/office/spreadsheetml/2009/9/main" uri="{B025F937-C7B1-47D3-B67F-A62EFF666E3E}">
          <x14:id>{E88AD25C-CEB3-46E7-A2F4-8D5473BBDC0C}</x14:id>
        </ext>
      </extLst>
    </cfRule>
    <cfRule type="colorScale" priority="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pageMargins left="0.7" right="0.7" top="0.75" bottom="0.75" header="0.3" footer="0.3"/>
  <pageSetup orientation="portrait" horizontalDpi="0" verticalDpi="0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6788BDED-D264-48D6-BBC1-F8415045DB7F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F10:F43</xm:sqref>
        </x14:conditionalFormatting>
        <x14:conditionalFormatting xmlns:xm="http://schemas.microsoft.com/office/excel/2006/main">
          <x14:cfRule type="dataBar" id="{E88AD25C-CEB3-46E7-A2F4-8D5473BBDC0C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G10:G42</xm:sqref>
        </x14:conditionalFormatting>
      </x14:conditionalFormatting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COMPARATIVO ESTADOS</vt:lpstr>
      <vt:lpstr>COMPARATIVO POR MES Y MARCA OAX</vt:lpstr>
      <vt:lpstr> ACUMULADO MPIO POR MARCA OAX</vt:lpstr>
      <vt:lpstr>ACUMULADO NACIONAL 2026</vt:lpstr>
    </vt:vector>
  </TitlesOfParts>
  <Company>Hewlett-Packard Company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PATY</dc:creator>
  <cp:lastModifiedBy>Notificacion Importante</cp:lastModifiedBy>
  <cp:revision/>
  <dcterms:created xsi:type="dcterms:W3CDTF">2016-08-29T20:10:09Z</dcterms:created>
  <dcterms:modified xsi:type="dcterms:W3CDTF">2026-10-20T01:18:01Z</dcterms:modified>
</cp:coreProperties>
</file>